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A21FC98D-C1A1-4596-82C1-88E35F8E2072}" xr6:coauthVersionLast="44" xr6:coauthVersionMax="44" xr10:uidLastSave="{00000000-0000-0000-0000-000000000000}"/>
  <bookViews>
    <workbookView xWindow="-120" yWindow="-120" windowWidth="29040" windowHeight="15840" activeTab="3" xr2:uid="{00000000-000D-0000-FFFF-FFFF00000000}"/>
  </bookViews>
  <sheets>
    <sheet name="16_Naja_atra_Liverpool_unkown_r" sheetId="1" r:id="rId1"/>
    <sheet name="for alignment" sheetId="2" r:id="rId2"/>
    <sheet name="Transcriptome comparison" sheetId="4" r:id="rId3"/>
    <sheet name="Proteoform count" sheetId="3" r:id="rId4"/>
    <sheet name="Sheet1" sheetId="5" r:id="rId5"/>
  </sheets>
  <definedNames>
    <definedName name="_xlnm._FilterDatabase" localSheetId="0" hidden="1">'16_Naja_atra_Liverpool_unkown_r'!$A$2:$G$2</definedName>
    <definedName name="_xlnm._FilterDatabase" localSheetId="1" hidden="1">'for alignment'!$B$1:$E$1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7" i="3" l="1"/>
  <c r="J2" i="3" l="1"/>
  <c r="J11" i="3"/>
  <c r="J10" i="3"/>
  <c r="E3" i="3" l="1"/>
  <c r="B72" i="2" l="1"/>
  <c r="J6" i="3" l="1"/>
  <c r="J5" i="3"/>
  <c r="J4" i="3"/>
  <c r="J3" i="3"/>
  <c r="I4" i="3"/>
  <c r="H6" i="3"/>
  <c r="I6" i="3" s="1"/>
  <c r="H5" i="3"/>
  <c r="I5" i="3" s="1"/>
  <c r="H3" i="3"/>
  <c r="I3" i="3" s="1"/>
  <c r="H2" i="3"/>
  <c r="I2" i="3" s="1"/>
  <c r="L4" i="3" l="1"/>
  <c r="B188" i="1"/>
  <c r="C8" i="1" s="1"/>
  <c r="C144" i="1" l="1"/>
  <c r="C50" i="1"/>
  <c r="C160" i="1"/>
  <c r="C51" i="1"/>
  <c r="C44" i="1"/>
  <c r="C182" i="1"/>
  <c r="C22" i="1"/>
  <c r="C107" i="1"/>
  <c r="C100" i="1"/>
  <c r="C176" i="1"/>
  <c r="C138" i="1"/>
  <c r="C123" i="1"/>
  <c r="C99" i="1"/>
  <c r="C79" i="1"/>
  <c r="C60" i="1"/>
  <c r="C43" i="1"/>
  <c r="C129" i="1"/>
  <c r="C128" i="1"/>
  <c r="C21" i="1"/>
  <c r="C177" i="1"/>
  <c r="C124" i="1"/>
  <c r="C80" i="1"/>
  <c r="C171" i="1"/>
  <c r="C155" i="1"/>
  <c r="C133" i="1"/>
  <c r="C118" i="1"/>
  <c r="C96" i="1"/>
  <c r="C73" i="1"/>
  <c r="C58" i="1"/>
  <c r="C14" i="1"/>
  <c r="C88" i="1"/>
  <c r="C87" i="1"/>
  <c r="C117" i="1"/>
  <c r="C37" i="1"/>
  <c r="C95" i="1"/>
  <c r="C167" i="1"/>
  <c r="C152" i="1"/>
  <c r="C90" i="1"/>
  <c r="C54" i="1"/>
  <c r="C7" i="1"/>
  <c r="C72" i="1"/>
  <c r="C166" i="1"/>
  <c r="C151" i="1"/>
  <c r="C89" i="1"/>
  <c r="C67" i="1"/>
  <c r="C33" i="1"/>
  <c r="C28" i="1"/>
  <c r="C6" i="1"/>
  <c r="C184" i="1"/>
  <c r="C143" i="1"/>
  <c r="C122" i="1"/>
  <c r="C113" i="1"/>
  <c r="C86" i="1"/>
  <c r="C53" i="1"/>
  <c r="C32" i="1"/>
  <c r="C27" i="1"/>
  <c r="C181" i="1"/>
  <c r="C164" i="1"/>
  <c r="C154" i="1"/>
  <c r="C121" i="1"/>
  <c r="C116" i="1"/>
  <c r="C112" i="1"/>
  <c r="C105" i="1"/>
  <c r="C85" i="1"/>
  <c r="C71" i="1"/>
  <c r="C66" i="1"/>
  <c r="C42" i="1"/>
  <c r="C36" i="1"/>
  <c r="C26" i="1"/>
  <c r="C20" i="1"/>
  <c r="C12" i="1"/>
  <c r="C183" i="1"/>
  <c r="C148" i="1"/>
  <c r="C141" i="1"/>
  <c r="C130" i="1"/>
  <c r="C120" i="1"/>
  <c r="C115" i="1"/>
  <c r="C111" i="1"/>
  <c r="C104" i="1"/>
  <c r="C84" i="1"/>
  <c r="C77" i="1"/>
  <c r="C70" i="1"/>
  <c r="C63" i="1"/>
  <c r="C57" i="1"/>
  <c r="C48" i="1"/>
  <c r="C41" i="1"/>
  <c r="C25" i="1"/>
  <c r="C19" i="1"/>
  <c r="C18" i="1"/>
  <c r="C11" i="1"/>
  <c r="C4" i="1"/>
  <c r="C175" i="1"/>
  <c r="C150" i="1"/>
  <c r="C13" i="1"/>
  <c r="C149" i="1"/>
  <c r="C186" i="1"/>
  <c r="C180" i="1"/>
  <c r="C170" i="1"/>
  <c r="C163" i="1"/>
  <c r="C158" i="1"/>
  <c r="C153" i="1"/>
  <c r="C147" i="1"/>
  <c r="C136" i="1"/>
  <c r="C110" i="1"/>
  <c r="C103" i="1"/>
  <c r="C98" i="1"/>
  <c r="C93" i="1"/>
  <c r="C83" i="1"/>
  <c r="C76" i="1"/>
  <c r="C69" i="1"/>
  <c r="C59" i="1"/>
  <c r="C47" i="1"/>
  <c r="C40" i="1"/>
  <c r="C35" i="1"/>
  <c r="C24" i="1"/>
  <c r="C17" i="1"/>
  <c r="C10" i="1"/>
  <c r="C165" i="1"/>
  <c r="C106" i="1"/>
  <c r="C94" i="1"/>
  <c r="C49" i="1"/>
  <c r="C5" i="1"/>
  <c r="C142" i="1"/>
  <c r="C179" i="1"/>
  <c r="C173" i="1"/>
  <c r="C169" i="1"/>
  <c r="C162" i="1"/>
  <c r="C159" i="1"/>
  <c r="C157" i="1"/>
  <c r="C146" i="1"/>
  <c r="C140" i="1"/>
  <c r="C135" i="1"/>
  <c r="C131" i="1"/>
  <c r="C126" i="1"/>
  <c r="C119" i="1"/>
  <c r="C109" i="1"/>
  <c r="C102" i="1"/>
  <c r="C97" i="1"/>
  <c r="C92" i="1"/>
  <c r="C82" i="1"/>
  <c r="C75" i="1"/>
  <c r="C68" i="1"/>
  <c r="C65" i="1"/>
  <c r="C62" i="1"/>
  <c r="C56" i="1"/>
  <c r="C46" i="1"/>
  <c r="C39" i="1"/>
  <c r="C31" i="1"/>
  <c r="C23" i="1"/>
  <c r="C16" i="1"/>
  <c r="C9" i="1"/>
  <c r="C3" i="1"/>
  <c r="C137" i="1"/>
  <c r="C127" i="1"/>
  <c r="C78" i="1"/>
  <c r="C174" i="1"/>
  <c r="C185" i="1"/>
  <c r="C178" i="1"/>
  <c r="C172" i="1"/>
  <c r="C168" i="1"/>
  <c r="C161" i="1"/>
  <c r="C156" i="1"/>
  <c r="C145" i="1"/>
  <c r="C139" i="1"/>
  <c r="C134" i="1"/>
  <c r="C132" i="1"/>
  <c r="C125" i="1"/>
  <c r="C114" i="1"/>
  <c r="C108" i="1"/>
  <c r="C101" i="1"/>
  <c r="C91" i="1"/>
  <c r="C81" i="1"/>
  <c r="C74" i="1"/>
  <c r="C64" i="1"/>
  <c r="C61" i="1"/>
  <c r="C55" i="1"/>
  <c r="C52" i="1"/>
  <c r="C45" i="1"/>
  <c r="C38" i="1"/>
  <c r="C34" i="1"/>
  <c r="C30" i="1"/>
  <c r="C29" i="1"/>
  <c r="C15" i="1"/>
  <c r="C188" i="1" l="1"/>
</calcChain>
</file>

<file path=xl/sharedStrings.xml><?xml version="1.0" encoding="utf-8"?>
<sst xmlns="http://schemas.openxmlformats.org/spreadsheetml/2006/main" count="1095" uniqueCount="448">
  <si>
    <t>Spectrum ID</t>
  </si>
  <si>
    <t>Feature intensity</t>
  </si>
  <si>
    <t>P-value</t>
  </si>
  <si>
    <t>E-value</t>
  </si>
  <si>
    <t>3FTX_N.atra_T1370_T2175_Complete 3FTX_N.atra_T1370_T2175_Complete</t>
  </si>
  <si>
    <t>ADK12001.1 natriuretic peptide [Naja atra]</t>
  </si>
  <si>
    <t>AAB25735.1 neurotoxin, NTX [Naja naja=Formosan cobra, ssp. atra, venom, Peptide, 62 aa]</t>
  </si>
  <si>
    <t>.LECHNQQSSQTPTTTG(CSGGETNCYKKRWRDHRGYRTERGCGCPSVKN)[15.99971]GIEINCCTTDRCNN.</t>
  </si>
  <si>
    <t>pdb|1ONJ|A Chain A, Crystal Structure Of Atratoxin-b From Chinese Cobra Venom Of Naja Atra</t>
  </si>
  <si>
    <t>pdb|1G6M|A Chain A, Nmr Solution Structure Of Cbt2</t>
  </si>
  <si>
    <t>.LECHNQQSSQTPTTT(G)[135.06918]CSGGENNCYKKEWRDNRGYRTERGCGCPSVKKGIGINCCTTDRCNN.</t>
  </si>
  <si>
    <t>sp|P82849.1|3S1B2_NAJKA RecName: Full=Cobrotoxin II; Short=CBT II; AltName: Full=CBT2; AltName: Full=Short neurotoxin 1; AltName: Full=Short neurotoxin 5</t>
  </si>
  <si>
    <t>.LECHNQQSSQTPTTTG(CSGGENN)[304.11115]CYKKEWRDNRGYRTERGCGCPSVKKGIGINCCTTDRC.N</t>
  </si>
  <si>
    <t>AAG43384.1 short chain neurotoxin precursor [Naja atra]</t>
  </si>
  <si>
    <t>3FTX_Hemachatus_hemachatus_T1235_Complete 3FTX_Hemachatus_hemachatus_T1235_Complete</t>
  </si>
  <si>
    <t>3FTX_N.kaouthia_T4638_Partial 3FTX_N.kaouthia_T4638_Partial</t>
  </si>
  <si>
    <t>T.LECHNQQSSQT(P)[-46.03605]TTTGCSGGETNCYKKRWRDHRGYRTERGCGCPSVRNGIEINCCTTDRCNN.</t>
  </si>
  <si>
    <t>.LECHNQQSSQTPTTTGCSG(GETNCYKKRWRD)[38.93616]HRGYRTERGCGCPSVKNGIEINCCTTDRCNN.</t>
  </si>
  <si>
    <t>.LECHNQQSSQTPTTTGCSGGETNCYKKRWRDHRGYRTERGCGCPSVKNGIE(I)[-13.84173]NCCTTDRCNN.</t>
  </si>
  <si>
    <t>.LECHNQQSSQT(PTTKTCSGETNCYKKWW)[164.98521]SDHRGTIIERGCGCPKVKPGVNLNCCTTDRCNN.</t>
  </si>
  <si>
    <t>AAD09180.1 cobrotoxin III, partial [Naja atra]</t>
  </si>
  <si>
    <t>.MECHNQQSSQTPTTTGCSGGETNCYKKWWSDHRGTIIERGCGCPKVKPGVNLNC(C)[120.00100]TTDRCNN.</t>
  </si>
  <si>
    <t>.LECHNQQSSQTPTTKTCSGETNCYK(KWWSDHRGTIIERGCGCPKVKPGVN)[160.92021]LNCCTTDRCNN.</t>
  </si>
  <si>
    <t>3FTX_N.siamensis_T1032_Complete 3FTX_N.siamensis_T1032_Complete</t>
  </si>
  <si>
    <t>.LECHNQQSSQT(PTTKTCSGETNCYKKWWSDHRGTIIERGCGCPKVKPGVNL)[108.13889]NCCTTDRCNN.</t>
  </si>
  <si>
    <t>pdb|1COE|A Chain A, Solution Conformation Of Cobrotoxin: A Nuclear Magnetic Resonance And Hybrid Distance Geometry-Dynamical Simulated Annealing Study</t>
  </si>
  <si>
    <t>.LECHNQQSSQT(PTTT)[3.19304]GCSGGETNCYKKRWRDHRGYRTERGCGCPSVKNGIEINCCTTDRCNN.</t>
  </si>
  <si>
    <t>.LECHNQQSSQTPTTTGCSGGETNCYKKRWRD(HRGYRTERGCGCPSVKN)[-17.02659]GIEINCCTTDRCNN.</t>
  </si>
  <si>
    <t>3FTX_N.siamensis_T1081_Partial 3FTX_N.siamensis_T1081_Partial</t>
  </si>
  <si>
    <t>3FTX_N.atra_T2120_Partial 3FTX_N.atra_T2120_Partial</t>
  </si>
  <si>
    <t>pdb|1NOR|A Chain A, Two-Dimensional 1h-Nmr Study Of The Spatial Structure Of Neurotoxin Ii From Naja Oxiana</t>
  </si>
  <si>
    <t>.LECHNQQSSQPPTTK(TCSGETNCYKKWWSD)[11.94158]HRGTIIERGCGCPKVKPGVNLNCCRTDRCNN.</t>
  </si>
  <si>
    <t>Q.DETNKGKGSSCFGQKIDRIGSMSGMGCRTQGKPPPALPTAPA(A)[365.27028].L</t>
  </si>
  <si>
    <t>pdb|1KBT|A Chain A, Solution Structure Of Cardiotoxin Iv, Nmr, 12 Structures</t>
  </si>
  <si>
    <t>pdb|1JE9|A Chain A, Nmr Solution Structure Of Nt2</t>
  </si>
  <si>
    <t>.LECHNQQSSQA(PTTKTCSGETNCYK)[36.94722]KWWSDHRGTIIERGCGCPKVKPGVNLNCCRTDRCNN.</t>
  </si>
  <si>
    <t>.LECHNQQ(SSQAPTT)[-16.91095]KTCSGETNCYKKWWSDHRGTIIERGCGCPKVKPGVNLNCCRTDRCNN.</t>
  </si>
  <si>
    <t>.LECHNQQSSQ(T)[1.98995]PTTTGCSGGETNCYKKRWRDHRGYRTERGCGCPSVKNGIEINCCTTDRCNN.</t>
  </si>
  <si>
    <t>3FTX_N.atra_T0611_Complete 3FTX_N.atra_T0611_Complete</t>
  </si>
  <si>
    <t>.LECHNQQS(SQT)[-18.00658]PTTKTCSGETNCYKKWWSDHRGTIIERGCGCPKVKPGVNLNCCTTDRCNN.</t>
  </si>
  <si>
    <t>.LECHNQQSSQTPTTKTCSGETNCYKKWWSDHRGTIIERGCGCPKVK(PGVN)[38.94623]LNCCTTDRCNN.</t>
  </si>
  <si>
    <t>pdb|1XT3|A Chain A, Structure Basis Of Venom Citrate-dependent Heparin Sulfate-mediated Cell Surface Retention Of Cobra Cardiotoxin A3</t>
  </si>
  <si>
    <t>AAR33036.1 atratoxin b, partial [Naja atra]</t>
  </si>
  <si>
    <t>3FTX_N.atra_T2310_T2222_Partial 3FTX_N.atra_T2310_T2222_Partial</t>
  </si>
  <si>
    <t>3FTX_N.kaouthia_T5021_T3438_Complete 3FTX_N.kaouthia_T5021_T3438_Complete</t>
  </si>
  <si>
    <t>pdb|1CHV|S Chain S, Elucidation Of The Solution Structure Of Cardiotoxin Analogue V From The Taiwan Cobra (Naja Naja Atra) Venom</t>
  </si>
  <si>
    <t>3FTX_N.atra_T0366_Complete 3FTX_N.atra_T0366_Complete</t>
  </si>
  <si>
    <t>ADN67577.1 three-finger toxin precursor [Naja atra]</t>
  </si>
  <si>
    <t>pdb|1RL5|A Chain A, Nmr Structure With Tightly Bound Water Molecule Of Cytotoxin I From Naja Oxiana In Aqueous Solution (Major Form)</t>
  </si>
  <si>
    <t>BAA36404.1 phospholipase A2 [Naja kaouthia]</t>
  </si>
  <si>
    <t>AAB87416.1 weak neurotoxin isoform precursor [Naja sputatrix]</t>
  </si>
  <si>
    <t>T.LTCLNCPEM(FCGKFQTC)[94.07418]RDGEKICFKKLQQRRPFSLRYIRGCAATCPGTKPRDMVECCSTDRCNR.</t>
  </si>
  <si>
    <t>prf||754241A toxin CM13b</t>
  </si>
  <si>
    <t>3FTX_N.sumatrana_T0584_Complete 3FTX_N.sumatrana_T0584_Complete</t>
  </si>
  <si>
    <t>sp|P82935.2|3NO2_NAJKA RecName: Full=Tryptophan-containing weak neurotoxin; Short=WTX; Flags: Precursor</t>
  </si>
  <si>
    <t>sp|P25679.2|3NO29_NAJKA RecName: Full=Weak toxin CM-9a</t>
  </si>
  <si>
    <t>.LTCLNCPEMFCGKFQICRNGE(KICFKKLHQRRPLSRYIRGCADTCPVGYPKEMIEC)[153.07827]CSTDKCNR.</t>
  </si>
  <si>
    <t>3FTX_N.kaouthia_T2473_Complete 3FTX_N.kaouthia_T2473_Complete</t>
  </si>
  <si>
    <t>CAA04578.1 unnamed protein product (plasmid) [Naja naja]</t>
  </si>
  <si>
    <t>CAA10530.1 neurotoxin homolog [Naja atra]</t>
  </si>
  <si>
    <t>T.LTCLNCPEMFCGKFQICRNGEKICFKKLHQRRPFSLRYIRGC(AATCPE)[39.95772]TKPRDMVECCSTDRCNR.</t>
  </si>
  <si>
    <t>sp|P60814.1|3NO2I_NAJAT RecName: Full=Probable weak neurotoxin NNAM2I; Flags: Precursor</t>
  </si>
  <si>
    <t>T.LTCLNCPEM(F)[54.99988]CGKFQICRNGEKICFKKLHQRRPFSLRYIRGCAATCPGTKPRDMVECCSTDRCNR.</t>
  </si>
  <si>
    <t>T.LTCLNCPEMFCGKFQICRNGEKICFKKF(TNVDPFSLRYIRGCAATCPE)[97.13375]TKPRDMVECCSTDRCNR.</t>
  </si>
  <si>
    <t>T.LTCLNCPEMFCGK(FQTC)[76.03823]RNGEKICFKKLQQRRPFSLRYIRGCAATCPGTKPRDMVECCSTDRCNR.</t>
  </si>
  <si>
    <t>sp|Q9YGI4.1|3NO22_NAJAT RecName: Full=Probable weak neurotoxin NNAM2; AltName: Full=TA-N9; Flags: Precursor</t>
  </si>
  <si>
    <t>T.LTCLNCPEMFCGKF(QICRNG)[-19.02530]EKICFKKLHQRRPFSLRYIRGCAATCPETKPRDMVECCSTDRCNR.</t>
  </si>
  <si>
    <t>T.LTCLNCPEMFCGKFQICRNGEKICFKKLHQRRPFSLRYIRGC(AATCPE)[-17.02027]TKPRDMVECCSTDRCNR.</t>
  </si>
  <si>
    <t>sp|Q802B3.2|3NO28_NAJSP RecName: Full=Weak neurotoxin 8; Short=Wntx-8; Flags: Precursor</t>
  </si>
  <si>
    <t>T.LTCLNCPEM(FCGKFQTCRNGEKICFKMLQQRRPFSLRYIRGCAATCPG)[73.09009]TKPRDMVECCSTDRCNR.</t>
  </si>
  <si>
    <t>T.LTCLNCPEMFCGKFQICRNGEKICFKKLHQRRPFS(LRYIRGCAATC)[-17.01274]PETKPRDMVECCSTDRCNR.</t>
  </si>
  <si>
    <t>L.TCLNCPEMFCGK(FQICRNGEKICFKKLHQRRPFSLRYIRGCA)[0.98847]ATCPETKPRDMVECCSTDRCNR.</t>
  </si>
  <si>
    <t>T.LTCLNC(PEMFCGKFQTC)[133.02189]RNGEKICFKKLQQRRPFSLRYIRGCAATCPGTKPRDMVECCSTDRCNR.</t>
  </si>
  <si>
    <t>T.LTCLNCPEMF(CGKFQTC)[76.04870]RDGEKICFKKLQQRRPFSLRYIRGCAATCPGTKPRDMVECCSTDRCNR.</t>
  </si>
  <si>
    <t>T.LTCLNCPEMFCGKFQICRNGEKICFKKLHQRRPFSLRYIRGCAATC(PE)[39.93278]TKPRDMVECCSTDRCNR.</t>
  </si>
  <si>
    <t>T.LTCLNCPEMFCGKFQICRNGEKICFKKFTNVDPFSLRYIRGCAATCPETKPRDMVECCSTDR(CN)[153.10394]R.</t>
  </si>
  <si>
    <t>AAB19290.1 miscellaneous type neurotoxin [Naja naja=cobra, ssp. naja, Peptide, 65 aa]</t>
  </si>
  <si>
    <t>.LTCLNCPEVYCRRFQICRDGEKICFKKFDQR(NLL)[-46.12046]GKRYRRGCAATCPEAKPREIVQCCSTDKCNR.</t>
  </si>
  <si>
    <t>.(M)[228.14344]FCGKFQICRNGEKICFKKLHQRRPFSLRYIRGCAATCPETKPRDMVECCSTDRCNR.</t>
  </si>
  <si>
    <t>CAA77017.1 cardiotoxin 7 precursor [Naja atra]</t>
  </si>
  <si>
    <t>.LTCLNC(PEVYCRRFQICRDGEKICFKKFDQRNLLG)[10.83721]KRYRRGCAATCPEAKPREIVQCCSTDKCNR.</t>
  </si>
  <si>
    <t>T.(LTCL)[2.00851]NCPEMFCGKFQICRNGEKICFKKLHQRRPFSLRYIRGCAATCPETKPRDMVECCSTDRCNR.</t>
  </si>
  <si>
    <t>sp|P14541.1|3SOFH_NAJKA RecName: Full=Cytotoxin homolog; AltName: Full=Cytotoxin-like basic protein; Short=CLBP</t>
  </si>
  <si>
    <t>sp|P62390.1|3SOFB_NAJHA RecName: Full=Cytotoxin 11; AltName: Full=Toxin CM-13a</t>
  </si>
  <si>
    <t>.LKCHNTQLPFIYKTCPEGKNLCFKTTLK(KLP)[220.11804]LKIPIKRGCAATCPKSSALLKVVCCSTDKCN.</t>
  </si>
  <si>
    <t>pdb|1CVO|A Chain A, The Solution Structure Of Cardiotoxin V From Naja Naja Atra</t>
  </si>
  <si>
    <t>.LKCHNTQLPFIYKTCPEGKNLCFKATLKKFPLKF(PVKRGCAD)[49.00039]NCPKNSALLKYVCCSTDKCN.</t>
  </si>
  <si>
    <t>sp|P86541.2|3SAA_NAJNA RecName: Full=Cytotoxin 10; Short=CTX10</t>
  </si>
  <si>
    <t>T.LTCLNCPEMFCGKFQ(ICRNGEKI)[2.00070]CFKKLHQRRPFSLRYIRGCAATCPETKPRDMVECCSTDRCNR.</t>
  </si>
  <si>
    <t>.LKCHNTQLPFIYKTCPEGKNLCFKATLKKF(PLKIPIKRGCAD)[67.96992]NCPKNSALLKYVCCSTDKCN.</t>
  </si>
  <si>
    <t>sp|P01440.1|3SA2_NAJNA RecName: Full=Cytotoxin 2; AltName: Full=Cobramine-B; AltName: Full=Cytotoxin II</t>
  </si>
  <si>
    <t>sp|P29182.1|3NO28_NAJNA RecName: Full=Weak neurotoxin 8</t>
  </si>
  <si>
    <t>.LTCLNCPEVYCRRFQKCRNGEKICFKKFDQRNLLGKRYEIGCAATCPEAKPREIVQCCSTDKC(NR)[27.99580].</t>
  </si>
  <si>
    <t>Kunitz_N.pallida_T1344_Partial Kunitz_N.pallida_T1344_Partial</t>
  </si>
  <si>
    <t>.LLLGLLTLW(AELTP)[-365.28626]ISGRPEFCELPAETGLCKAHIPSFHYNLAAQQCLGFIYGGCGGNANRFKTIDESTKTYI.</t>
  </si>
  <si>
    <t>3FTX_N.atra_T0325_Complete 3FTX_N.atra_T0325_Complete</t>
  </si>
  <si>
    <t>pdb|1H0J|A Chain A, Structural Basis Of The Membrane-Induced Cardiotoxin A3 Oligomerization</t>
  </si>
  <si>
    <t>.LKCNKLVPLFYKTCPAGKNLCYKMFMV(ATPKVPVKRGCID)[79.97965]VCPKSSLLVKYVCCNTDRCN.</t>
  </si>
  <si>
    <t>AAC61317.1 cardiotoxin 5A precursor, partial [Naja sputatrix]</t>
  </si>
  <si>
    <t>T.LTCLNCPEMFCG(KFQICRNGEKICFKK)[116.14442]FTNVDPFSLRYIRGCAATCPETKPRDMVECCSTDRCNR.</t>
  </si>
  <si>
    <t>sp|O42256.1|3NO26_NAJSP RecName: Full=Weak neurotoxin 6; Short=Wntx-6; Flags: Precursor</t>
  </si>
  <si>
    <t>T.LTCLNCPEMF(CGKFQTC)[93.06039]RDGEKICFKKLQQRRPFSLRYIRGCAATCPGTKPRDMVECCSTDRCNR.</t>
  </si>
  <si>
    <t>.LKCNKLVPLFYKTCPAGKDL(CYKMYMVATPKVPVKRGCID)[63.00516]VCPKSSLLVKYVCCNTDRCN.</t>
  </si>
  <si>
    <t>.LKCNKLVPLFYKTCPAGKNLCYK(MFMVSNKMV)[17.00422]PVKRGCIDVCPKSSLLVKYVCCNTDRCN.</t>
  </si>
  <si>
    <t>.LKCNKLVPL(FYKTCPAGKNL)[214.04546]CYKMFMVATPKVPVKRGCIDVCPKSSLLVKYVCCNTDRCN.</t>
  </si>
  <si>
    <t>T.LTCLNCPEMFCGKFQTCRNGEKICFKKLQQRRPFSL(RYIRGCAATCPGTKPRD)[94.04233]MVECCSTDRCNR.</t>
  </si>
  <si>
    <t>.LKCNKLVPL(F)[214.04141]YKTCPAGKNLCYKMFMVATPKVPVKRGCIDVCPKSSLLVKYVCCNTDRCN.</t>
  </si>
  <si>
    <t>sp|P01443.2|3SA4_NAJAT RecName: Full=Cytotoxin 4; Short=CTX-4M; Short=CTX4; AltName: Full=Cardiotoxin A4; Short=CTX A4; AltName: Full=Cardiotoxin analog IV; Short=CTX IV; Flags: Precursor</t>
  </si>
  <si>
    <t>.LKCNKLVPLFYK(TCPAGKDLCYKMYMVA)[198.07178]TPKVPVKRGCIDVCPKSSLLVKYVCCNTDRCN.</t>
  </si>
  <si>
    <t>AAC27684.1 cardiotoxin-1 [Naja sputatrix]</t>
  </si>
  <si>
    <t>AAB25734.1 cardiotoxin isoform 4, cytotoxin isoform 4, CTX-4 [Naja naja=Formosan cobra, ssp. atra, venom, Peptide, 60 aa]</t>
  </si>
  <si>
    <t>.RKCNKLVPLFYK(TCPAGKN)[215.04291]LCYKMFMVSNLTVPVKRGCIDVCPKNSALVKYVCCNTDRCN.</t>
  </si>
  <si>
    <t>pdb|1CRE|A Chain A, Cardiotoxin Ii From Taiwan Cobra Venom, Naja Naja Atra: Structure In Solution And Comparision Among Homologous Cardiotoxins</t>
  </si>
  <si>
    <t>.LKCNKLVPLFYKTCPAGKNLCYK(MFMVSN)[61.04740]LTVPVKRGCIDVCPKNSALVKYVCCNTDRCN.</t>
  </si>
  <si>
    <t>3FTX_N.naja_T2400_T1263_T0382_T2324_Complete 3FTX_N.naja_T2400_T1263_T0382_T2324_Complete</t>
  </si>
  <si>
    <t>T.LKCNKLVPLFYKTCPAGKNLCYKMYMVATPKVPVKRGCIDVCPKSSLLVKYVCCNTDRCN.</t>
  </si>
  <si>
    <t>.LKCNKLVPLFYKTCPAGKNLCYKMFMVATPKVPVKRGCIDVCPKSSLLVKYV(CCNTDRC)[-234.05491]N.</t>
  </si>
  <si>
    <t>pdb|1H0J|B Chain B, Structural Basis Of The Membrane-Induced Cardiotoxin A3 Oligomerization</t>
  </si>
  <si>
    <t>.RKCNKLVPLFYKTCPAGKNLCYKMFMVSNL(T)[-18.00542]VPVKRGCIDVCPKNSALVKYVCCNTDRCN.</t>
  </si>
  <si>
    <t>.RKCNKLVPLFYKTCPAGKNLCYKMFMVSNLT(VPVKRGCID)[37.96138]VCPKNSALVKYVCCNTDRCN.</t>
  </si>
  <si>
    <t>.RKCNKLVPLFYKTCPAGKNLCYKMFMVSNLTVP(VKRGCIDVCPKNSALVK)[201.15560]YVCCNTDR.C</t>
  </si>
  <si>
    <t>AAB18384.2 cardiotoxin 3b [Naja atra]</t>
  </si>
  <si>
    <t>.LKCNKLVPLFYKTCPAGKNLCYKMFMVATPKV(PVKRGCIDVCPKSSLLVKYV)[-16.00760]CCNTDRCN.</t>
  </si>
  <si>
    <t>.LKCNKLVPLFYKTCPAGKDLCYKMYMVATP(KV)[47.00250]PVKRGCIDVCPKSSLLVKYVCCNTDRCN.</t>
  </si>
  <si>
    <t>AAB18385.1 cardiotoxin 5 [Naja atra]</t>
  </si>
  <si>
    <t>sp|P60311.1|3SAC3_NAJSP RecName: Full=Cytotoxin KJC3</t>
  </si>
  <si>
    <t>.DKCNKLVPLFYKTC(PAG)[42.07510]KNLCYKMFMVSDLTVPVKRGCIDVCPKNSALVKYVCCNTDRCN.</t>
  </si>
  <si>
    <t>.LKCNKLVPLFYKTCPAGKNLCYKMFMVSNKMVPVKRGCID(VC)[0.99739]PKSSLLVKYVCCNTDRCN.</t>
  </si>
  <si>
    <t>.LKCNKLVPLFYKTCPAGKNLCYKMFMVSNKMVP(VKRGCIDVCPKSSLLVK)[38.95589]YVCCNTDRCN.</t>
  </si>
  <si>
    <t>pdb|4OM4|A Chain A, Crystal Structure Of Ctx A2 From Taiwan Cobra (naja Naja Atra)</t>
  </si>
  <si>
    <t>.LKCNKLVPLFYKTCPAGK(NLCYKM)[43.02187]FMVSNLTVPVKRGCIDVCPKNSALVKYVCCNTDRCN.</t>
  </si>
  <si>
    <t>CAE51866.1 chymotrypsin inhibitor [Naja atra]</t>
  </si>
  <si>
    <t>W.(AELTPVSGRPRFCELAPSAGSCFAF)[50.76709]VPSYYYNQYSNTCHSFTYSGCGGNANRFRTIDECNRTCVG.</t>
  </si>
  <si>
    <t>.LKCNKLVPLFYKTCPAGKNLCYKMFMVSN(KMVPVKRGCIDVCP)[-75.87804]KSSLLVKYVCCNTDRCN.</t>
  </si>
  <si>
    <t>.LKCNKLVPLFYKTCPAGKNLCYKMFMVSNLT(VPVKRGCIDVCPKNSAL)[38.95799]VKYVCCNTDRCN.</t>
  </si>
  <si>
    <t>.LKCNKLVPLFYKTCPAGKNLCYKMFMVSNLTVPVKRGCIDVC(PKNSALVKYV)[-17.00616]CCNTDRCN.</t>
  </si>
  <si>
    <t>.LKCNKLVPLFYKTCPAGKNLCYKM(FMVATPKVPVKRGCID)[-8.14394]VCPKSSLLVKYVCCNTDRCN.</t>
  </si>
  <si>
    <t>AAB25732.1 cardiotoxin isoform 1, cytotoxin isoform 1, CTX-1 [Naja naja=Formosan cobra, ssp. atra, venom, Peptide, 60 aa]</t>
  </si>
  <si>
    <t>.LKCNKLIPIASKTCPAGKNLCY(K)[38.95876]MFMMSDLTIPVKRGCIDVCPKSNLLVKYVCCNTDRCN.</t>
  </si>
  <si>
    <t>.LKCNKLIPIASKTCPAGKNLCYKMFMMSDLTIPVKRGCID(VCPKSNLLVKYV)[-17.00769]CCNTDRCN.</t>
  </si>
  <si>
    <t>pdb|1CRF|A Chain A, Cardiotoxin Ii From Taiwan Cobra Venom, Naja Naja Atra: Structure In Solution And Comparision Among Homologous Cardiotoxins</t>
  </si>
  <si>
    <t>.LKCNKLVPLFYKTCPAGKNLCYKMFMV(SNLT)[-10.89684]VPVKRGCIDVCPKNSALVKYVCCNTDRCN.</t>
  </si>
  <si>
    <t>.LKCNKLVPLFYKTCPAGKNLCYKMYMVATPKVPVKRGCIDVCP(KSSL)[-12.04623]VLKYVCCNTDRCN.</t>
  </si>
  <si>
    <t>.DK(CNKLVPLFYKTCPAGKNLCYKM)[-1.92971]FMVSDLTVPVKRGCIDVCPKNSALVKYVCCNTDRCN.</t>
  </si>
  <si>
    <t>.LKCNKLVPLFYKTCPAGKNLCYKM(FMVAT)[63.98773]PKVPVKRGCIDVCPKSSLLVKYVCCNTDRCN.</t>
  </si>
  <si>
    <t>AAC61319.1 cardiotoxin 7 precursor, partial [Naja sputatrix]</t>
  </si>
  <si>
    <t>.LKCNKLVPLFYKTCPAGKNLCYKMFMVATPKVPVKRGCIDVCPKSSLLVKYVCCN(TDRC)[4.04378]N.</t>
  </si>
  <si>
    <t>.LKCNKLVPLFYKTCPAGKNLCYKMFMVS(NL)[-1.91595]TVPVKRGCIDVCPKNSALVKYVCCNTDRCN.</t>
  </si>
  <si>
    <t>.LKCNKLVPLFYK(TCPAGKNLCYK)[59.02723]MFMVSNLTVPVKRGCIDVCPKNSALVKYVCCNTDRCN.</t>
  </si>
  <si>
    <t>.LKCNKLVPLFY(K)[157.00412]TCPAGKNLCYKMFMVATPKVPVKRGCIDVCPKSSLLVKYVCCNTDRCN.</t>
  </si>
  <si>
    <t>.LKCNKLVPLFY(K)[174.02057]TCPAGKNLCYKMFMVATPKVPVKRGCIDVCPKSSLLVKYVCCNTDRCN.</t>
  </si>
  <si>
    <t>.LKCNKLVPLF(YK)[174.01802]TCPAGKNLCYKMFMVSNKMVPVKRGCIDVCPKSSLLVKYVCCNTDRCN.</t>
  </si>
  <si>
    <t>.LKCNKLV(PIAYKTCPEGKNLCYKMFMMSDL)[163.16112]TIPVKRGCIDVCPKNSLLVKYVCCNTDRCN.</t>
  </si>
  <si>
    <t>pdb|4OM4|E Chain E, Crystal Structure Of Ctx A2 From Taiwan Cobra (naja Naja Atra)</t>
  </si>
  <si>
    <t>.(LKCNK)[-315.00525]LVPLFYKTCPAGKNLCYKMFMVSNLTVPVKRGCIDVCPKNSALVKYVCCNTDRCN.</t>
  </si>
  <si>
    <t>sp|P07525.1|3SAT_NAJAT RecName: Full=Cytotoxin 5; AltName: Full=Cardiotoxin A4b; Short=CTX-A4b; AltName: Full=Cardiotoxin T; AltName: Full=Cardiotoxin analog V; Short=CTX V; AltName: Full=Cytotoxin D-1; AltName: Full=Membrane toxin D1</t>
  </si>
  <si>
    <t>.LKCNKLVPLFYKTCPAGKNLCYKMFMVSN(KMVPVKRGCID)[-61.96599]VCPKSSLLVKYVCCNTDRCN.</t>
  </si>
  <si>
    <t>.LKCNKLVPLF(YK)[174.01068]TCPAGKNLCYKMFMVSNLTVPVKRGCIDVCPKNSALVKYVCCNTDRCN.</t>
  </si>
  <si>
    <t>.LKCNKLVPLFYK(TCPAGKNLCYKMFMVATPKVPVKRGCID)[63.99398]VCPKSSLLVKYVCCNTDRCN.</t>
  </si>
  <si>
    <t>.LKCNKLVPLFYKTCPAGKNLCYKMFMVSNKMVPVKRGCIDVC(PKSSLL)[6.72011]VKYVCCNTDRCN.</t>
  </si>
  <si>
    <t>sp|P25677.1|3SOK3_NAJHA RecName: Full=Weak toxin CM-3</t>
  </si>
  <si>
    <t>.LECYQMSKVVTC(KPEE)[84.02082]KFCYSDVFMPFRNHVYTSGCSSYCRDGTGEKCCTTDRCNGARGG.</t>
  </si>
  <si>
    <t>pdb|1W6B|A Chain A, Solution Nmr Structure Of A Long Neurotoxin From The Venom Of The Asian Cobra, 20 Structures</t>
  </si>
  <si>
    <t>pdb|1H0J|C Chain C, Structural Basis Of The Membrane-Induced Cardiotoxin A3 Oligomerization</t>
  </si>
  <si>
    <t>.LKCNKLVPLF(YKTCPAGKNLCYKMFMVATPKV)[64.00202]PVKRGCIDVCPKSSLLVKYVCCNTDRCN.</t>
  </si>
  <si>
    <t>pir||PSNJ2K phospholipase A2 (EC 3.1.1.4) II - monocled cobra</t>
  </si>
  <si>
    <t>CAA54802.1 phospholipase A2 [Naja naja]</t>
  </si>
  <si>
    <t>pdb|1A3D|A Chain A, Phospholipase A2 (Pla2) From Naja Naja Venom</t>
  </si>
  <si>
    <t>sp|A4FS04.2|PA2A_NAJAT RecName: Full=Acidic phospholipase A2 natratoxin; Short=svPLA2; AltName: Full=Phosphatidylcholine 2-acylhydrolase</t>
  </si>
  <si>
    <t>CAB42057.1 cardiotoxin-4N [Naja atra]</t>
  </si>
  <si>
    <t>pir||PSNJ3K phospholipase A2 (EC 3.1.1.4) III - monocled cobra</t>
  </si>
  <si>
    <t>.LKCNKLV(PLFYKTCPAGKNLCYKMYMVATPKV)[48.18331]PVKRGCIDVCPKSSLVLKYVCCNTDRCN.</t>
  </si>
  <si>
    <t>PLA2_N.siamensis_T1090_T2353_T1348_T2561_T0076_Complete PLA2_N.siamensis_T1090_T2353_T1348_T2561_T0076_Complete</t>
  </si>
  <si>
    <t>L.NLYQFKNMIQCTVPNRSWWDFADYGCYCGRGGSGTPVDDLDRCCQVHD(NCYGEAEKISKCWPYFKTYSYECSQGTLTCKGGNNACAAAVCDCYRLAAI)[-46.99202]CFAGAPYNNNNYNIDLKARCQ.</t>
  </si>
  <si>
    <t>.NLYQFKNMI(QCTVPNRSWWDFADYGCYCGR)[-141.03015]GGSGTPVDDLDRCCQVHDNCYDEAEKISRCWPYFKTYSYECSQGTLTCKNGNNACAAAVCDCDRLAAICFAGAPYNNNNYNIDLKARCQ.</t>
  </si>
  <si>
    <t>.NLYQFKNMIQ(CTVPNRSWWDFADYGCYCGRGGSGTPVDDLDRCCQVHDNCYDEAEKISRCWPYFKTYSYECSQGTLTCKNGNNACAAAVCDCDRLAAICFA)[-179.72683]GAPYNNNNYNIDLKARCQ.</t>
  </si>
  <si>
    <t>.NLYQFKNMIQ(CTVPSRSWWNFADYGCYCGRGGSGTPVDDLDRCCQVHDNCYDEAEKISGCWPYFKTYSYECSQGTLTCKGGNNAC)[43.08467]AAAVCDCDRLAAICFAGAPYNNNNYNIDLKARCQ.</t>
  </si>
  <si>
    <t>CAA51694.1 phospholipase a2 [Naja naja]</t>
  </si>
  <si>
    <t>pdb|1S6B|A Chain A, X-ray Crystal Structure Of A Complex Formed Between Two Homologous Isoforms Of Phospholipase A2 From Naja Naja Sagittifera: Principle Of Molecular Association And Inactivation</t>
  </si>
  <si>
    <t>.(NTYQFKNMIQCTVPKRSWWDFADYGCYCGRGGSGTPIDDLDRCCQVHDNCYNSAREQGGCRPKQKTYSYECKAGTLSCSGSNNSCAATVCDCDRLAAICFAGAPYNDNN)[280.48206]YNIDLKARCQ.</t>
  </si>
  <si>
    <t>L.NLYQFKNMIQCTVPSRSWWDFAD(YGCYCGRGGSGTPVDDLDRCCQVHDNCYNEAEKISGCW)[-18.63520]PYFKTYSYECSQGTLTCKGGNNACAAAVCDCDRLAAICFAGAPYNNNNYNIDLKARCQ.</t>
  </si>
  <si>
    <t>AAA66029.1 phospholipase A2 [Naja naja]</t>
  </si>
  <si>
    <t>M.(PLNLYQFKNMVQCTVPNRSWWDFADYGCYCGRGGSGTPVDDL)[-282.80006]DRCCQVHDNCYGEAEKISRCWPYFKTYSYECSQGTLTCKGGNNACAAAVCDCDRLAAICFAGAPYNDNNYNIDLKARCQ.</t>
  </si>
  <si>
    <t>.NLYQFKNMIQCTVPSRSWWNFAD(YGCYCGRGGSGTPVDDLDRCCQVHDNCYDEAEKISGCWPYFKTYS)[-17.00847]YECSQGTLTCKGGNNACAAAVCDCDRLAAICFAGAPYNNNNYNIDLKARCQ.</t>
  </si>
  <si>
    <t>L.NLYQFKNMIQCTVPSRSWWDFADYGCYCGRGGSGTPVDDLDRCCQVHDHCYNEAEKISGCWPYS(KTYSYECSQGT)[38.97207]LTCKGGNNACAAAVCDCDRLAAICFAGAPYNNNNYNIDLKARCQ.</t>
  </si>
  <si>
    <t>pdb|2WQ5|A Chain A, Non-antibiotic Properties Of Tetracyclines: Structural Basis For Inhibition Of Secretory Phospholipase A2.</t>
  </si>
  <si>
    <t>.NLYQFKNMIKCTVPSRSWWDFAD(YGCYCGRGGSGTPVDDLDR)[-89.01951]CCQVHDNCYNEAEKISKCWPFFKTYSYKCSQGTLTCKGGNNACAASVCDCDRLAAICFAGAPYNDNNYNIDLKARCQ.</t>
  </si>
  <si>
    <t>PLA2_N.atra_T1375_T2418_T2405_T2282_T2281_T2129_T1705_T1206_Complete PLA2_N.atra_T1375_T2418_T2405_T2282_T2281_T2129_T1705_T1206_Complete</t>
  </si>
  <si>
    <t>L.NLYQFKNMIQCTVPSRSWWD(FADYGCYCGRGGSGTPVDDLDRCCQVHDNCYNEAEKISGCW)[-16.63020]PYFKTYSYECSQGTLTCKGGNNACAAAVCDCDRLAAICFAGAPYNNNNYNIDLKARCQ.</t>
  </si>
  <si>
    <t>.NLYQFKNMIKCTVPSRSWWDFADYGCYCGRGGSGTPVDDLDRCCQVHDNCYNEAEKISGCW(PYFKTYSYECSQGTLTCKGDNNACAASVCDCDRLAAICFAGAPYNDN)[-35.04406]NYNIDLKARCQ.</t>
  </si>
  <si>
    <t>PLA2_N.kaouthia_T1080_Partial PLA2_N.kaouthia_T1080_Partial</t>
  </si>
  <si>
    <t>L.NLYQFKNMIQCTVPSRSWWDFADYGCYCGRGGSGTPVDDLDRCCQVHDNCYNEAEKISGCWPYFKTYSYECSQGTLTCK(GDNDACAAAVCD)[-18.03681]CDRLAAICFAGAPYNNNNYNIDLKARCQ.</t>
  </si>
  <si>
    <t>.NLYQFKNMIQCTVPSRSWWNFADYGCYCGRGGSGTPVDDLDRCCQVHDNCYDEAEKISGCWPYFKTYSYECSQGTLTCKGGNNACAA(AV)[20.98923]CDCDRLAAICFAGAPYNNNNYNIDLKARCQ.</t>
  </si>
  <si>
    <t>.NLYQFKNMIQCTVPSRSWWNFADYGCYCGRGGSGTPVDDLDRCCQVHDNCYDEAEKISGCWPYFKTYSYECSQGTLTCKGGNNACA(AAV)[22.99470]CDCDRLAAICFAGAPYNNNNYNIDLKARCQ.</t>
  </si>
  <si>
    <t>sp|P00598.2|PA2A1_NAJAT RecName: Full=Acidic phospholipase A2 1; Short=svPLA2; AltName: Full=Muscarinic protein; Short=MP; AltName: Full=Phosphatidylcholine 2-acylhydrolase; Flags: Precursor</t>
  </si>
  <si>
    <t>L.NLYQFKNMIQCTVPSRSWWDFADYGCYCGRGGSGTPVDDLDRCCQVHDNCYNEAEKISGCWPYFKTYSYE(CSQGTLTCKGGNNAC)[23.98925]AAAVCDCDRLAAICFAGAPYNNNNYNIDLKARCQ.</t>
  </si>
  <si>
    <t>L.NLYQFKNMIQCTVPSRSWWDFADYGCYCGRGGSGTPVDDLDRCCQVHDNCYNEAEKISGCWPYFKTYSYECSQGTLTCKGGNNAC(AAAVCDCDRL)[22.98253]AAICFAGAPYNNNNYNIDLKARCQ.</t>
  </si>
  <si>
    <t>.NLYQFKNMIKCTVPSRSWWDFADYGCYCGRGGSGTPVDDLDRCCQVHDNCYNEAEKISGCWPYFKTYSYECSQGTLTCKGDNNACAASVCDCDRLAAICFAGAPYN(DNNY)[-37.05237]NIDLKARCQ.</t>
  </si>
  <si>
    <t>NGF_N.atra_T0209_Complete NGF_N.atra_T0209_Complete</t>
  </si>
  <si>
    <t>pdb|4EC7|A Chain A, Cobra Ngf In Complex With Lipid</t>
  </si>
  <si>
    <t>.(EDHPVH)[-18.00791]NLGEHSVCDSVSAWVTKTTATDIKGNTVTVMENVNLDNKVYKEYFFETKCKNPNPEPSGCRGIDSSHWNSYCTETDTFIKALTMEGNQASWRFIRIETACVCVITKKKGN.</t>
  </si>
  <si>
    <t>R.(EDHPVH)[-18.00553]NLGEHSVCDSVSAWVTKTTATDIKGNTVTVMENVNLDNKVYKQYFFETKCKNPNPEPSGCRGIDSSHWNSYCTETDTFIKALTMEGNQASWRFIRIETACVCVITKKKGN.</t>
  </si>
  <si>
    <t>.LKCNKLVPLFYKTCPAGK(NLCYKMYMVAT)[-13.98397]PKVPVKRGCIDVCPKSSLVLKYVCCNTDRCN.</t>
  </si>
  <si>
    <t>.LKCNKLVPLFYKTCPAGKNLCYKMFMVSNKMVPVKRGCID(VCPKSSLLV)[2.20547]KYVCCNTDRCN.</t>
  </si>
  <si>
    <t>.LKCNKLVPLFYKTCPAGKDLCYKMYMVATPKVPVKRGCIDVCPKSSLLVKYVCCN(TDRCN)[-17.02447].</t>
  </si>
  <si>
    <t>AAC61318.1 cardiotoxin 6 precursor, partial [Naja sputatrix]</t>
  </si>
  <si>
    <t>T.LKCNKLVPLFYKTCPAGKNLCYKMFMVSNKTVPVKRGCIDVCPKNSALVKY(V)[-17.02189]CCNTDRCN.</t>
  </si>
  <si>
    <t>CAA45372.1 phospholipase a2 [Naja naja]</t>
  </si>
  <si>
    <t>Y.(TLK)[-98.84662]CNKLVPLFYKTCPAGKNLCYKMFMVATPKVPVKRGCIDVCPKSSLLVKYVCCNTDRCN.</t>
  </si>
  <si>
    <t>pdb|1PSH|C Chain C, Crystal Structure Of Phospholipase A2 From Indian Cobra Reveals A Trimeric Association</t>
  </si>
  <si>
    <t>.(NLYQFKNMIKCTVPSRSWWDFADYGCYCGRGGSGTPVDDLD)[-75.65489]RCCQVHDNCYNEAEKISGCWPYFKTYSYECSQGTLTCKGDNNACAASVCDCDRLAAICFAGAPYNDNNYNIDLKARCQ.</t>
  </si>
  <si>
    <t>.LKCNKLVPLFYKTCPAGKNLCYKMFMV(ATPKVPVKRGCIDVCPKSSLLV)[-1.83095]KYVCCNTDRCN.</t>
  </si>
  <si>
    <t>PLA2_N.naja_T0142_T1042_T2728_T2640_T2414_T1496_T0668_T2421_Partial PLA2_N.naja_T0142_T1042_T2728_T2640_T2414_T1496_T0668_T2421_Partial</t>
  </si>
  <si>
    <t>ADN67586.1 three-finger toxin precursor, partial [Naja atra]</t>
  </si>
  <si>
    <t>.YTLKCNQLIPPFYKTC(AAGKNLCYKMFMVAAPKVPVKRGCID)[-205.02766]VCPKSSLLVKYVCCNTDRCN.</t>
  </si>
  <si>
    <t>pdb|2CRS|A Chain A, Cardiotoxin Iii From Taiwan Cobra (Naja Naja Atra) Determination Of Structure In Solution And Comparison With Short Neurotoxins</t>
  </si>
  <si>
    <t>.LKCNKLV(PLFYKTCPAGKNLCYKM)[3.21314]FMVATPKVPVKRGCIDVCPKSSLLVKYVCCNTDRCN.</t>
  </si>
  <si>
    <t>sp|P01451.1|3SA1_NAJOX RecName: Full=Cytotoxin 1; AltName: Full=Cytotoxin I; Short=CTI</t>
  </si>
  <si>
    <t>.LKCNKLVPIAYKTCPEGKNLCYKMFMMSDLTIPVKRGCIDV(CPKNSLLVK)[-71.85629]YVCCNTDRCN.</t>
  </si>
  <si>
    <t>.NLYQFKNMIQC(TVPSRSWW)[3.10285]NFADYGCYCGRGGSGTPVDDLDRCCQVHDNCYDEAEKISGCWPYFKTYSYECSQGTLTCKGGNNACAAAVCDCDRLAAICFAGAPYNNNNYNIDLKARCQ.</t>
  </si>
  <si>
    <t>BAU24674.1 cytotoxin 15, partial [Naja naja]</t>
  </si>
  <si>
    <t>.LKCNKLVPL(FYKTCPAGKNLCYKMF)[2.20423]MVATPKVPVKRGCIDVCPKSSLLVKYVCCNTDRCN.</t>
  </si>
  <si>
    <t>.NLYQFKNMIQ(CTVPNRSWWDFADYGCYCGRGGSGTPVDDLDRCCQVHDNCYDEAEKISRCWPYFKTYSYECSQGTLTCKNGNNACAAAVCDCDRLAAICFA)[-181.68961]GAPYNNNNYNIDLKARCQ.</t>
  </si>
  <si>
    <t>.LKCNKLIPIASKTCPAGKNLCYKMFMMSDLTIPVKRGCID(VCPKSNLLV)[3.19697]KYVCCNTDRCN.</t>
  </si>
  <si>
    <t>.(NLYQFKNMIKCTVPSRSWWDF)[-68.78549]ADYGCYCGRGGSGTPVDDLDRCCQVHDNCYNEAEKISKCWPFFKTYSYKCSQGTLTCKGGNNACAASVCDCDRLAAICFAGAPYNDNNYNIDLKARCQ.</t>
  </si>
  <si>
    <t>T.LKCNKLVPLFYKTCPAGKNLCYKIFMVATPKVPVKRGCID(VCPKSSLLVKY)[17.06162]VCCNTDRCN.</t>
  </si>
  <si>
    <t>.(NLYQFKN)[-75.03204]MIKCTVPSRSWWDFADYGCYCGRGGSGTPVDDLDRCCQVHDNCYNEAEKISGCWPYFKTYSYECSQGTLTCKGDNNACAASVCDCDRLAAICFAGAPYNDNNYNIDLKARCQ.</t>
  </si>
  <si>
    <t>.NLYQFKNMI(QCTVPNRSWWDFADYGCYCGRGGSGTPVDDLDRCCQVHDNCYDEAEKISRCWPYFKTYSYECSQGTLTCKNGNNACAAAVCDCDRLAAICFAGA)[-185.71512]PYNNNNYNIDLKARCQ.</t>
  </si>
  <si>
    <t>CAA63978.1 cardiotoxin I-like protein [Naja naja]</t>
  </si>
  <si>
    <t>.NLYQFKNMI(QCTVPSRSWWNFADYGCYCGRGGSGTPVDDLDRCCQVHDNCYDEAEKISGCWPYFKTYSYECSQGTLTCKGGNNACAAAVCDCDRLAAICFA)[2.40619]GAPYNNNNYNIDLKARCQ.</t>
  </si>
  <si>
    <t>.NLYQFKNMI(QCTVPNRSWWDFADYGCYCGRGGSGTPVDDLDRCCQVHDNCYDEAEKISRCWPYFKTYSYECSQGTLTCKNGNNACAA)[-186.72620]AVCDCDRLAAICFAGAPYNNNNYNIDLKARCQ.</t>
  </si>
  <si>
    <t>pdb|2OSH|A Chain A, Crystal Structure Of Natratoxin, A Snake Spla2 That Blocks A-type K+ Channel</t>
  </si>
  <si>
    <t>.(NLYQFKNMIQCTVPSRSWCDFADYGCYCGKGGSGTPVDDLDRCCQVHDNCYNEAEKISGCWPYFKTYSYECSQGTLTCKGGNNACAAAVCDC)[167.15950]DRLAAICFAGAPYTDANYNIDLKARCQ.</t>
  </si>
  <si>
    <t>T.LKCNKLV(PLFYKT)[-48.90608]CPAGKNLCYKMFMMSNKTVPVKRGCIDVCPKNSALVKYVCCNTDRCN.</t>
  </si>
  <si>
    <t>.(NLYQFKNMIKC)[-71.11769]TVPSRSWWDFADYGCYCGRGGSGTPVDDLDRCCQVHDNCYNEAEKISKCWPFFKTYSYKCSQGTLTCKGGNNACAASVCDCDRLAAICFAGAPYNDNNYNIDLKARCQ.</t>
  </si>
  <si>
    <r>
      <rPr>
        <b/>
        <i/>
        <sz val="16"/>
        <color theme="1"/>
        <rFont val="Calibri"/>
        <family val="2"/>
        <scheme val="minor"/>
      </rPr>
      <t>Naja atra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</si>
  <si>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%</t>
  </si>
  <si>
    <t>Protein entry name</t>
  </si>
  <si>
    <t>Sequence</t>
  </si>
  <si>
    <t>vNGF</t>
  </si>
  <si>
    <r>
      <t>.(LLLTLVVVTIVCLDLGYT)[456.03901]</t>
    </r>
    <r>
      <rPr>
        <sz val="11"/>
        <color theme="1"/>
        <rFont val="Calibri (Cuerpo)_x0000_"/>
      </rPr>
      <t>RKCNKLVPLFYKTCPAGKNLCYKMFMVSDLTVPVKRGCIDVCPKNSALVKYVCCNTDRCN</t>
    </r>
    <r>
      <rPr>
        <sz val="11"/>
        <color theme="1"/>
        <rFont val="Calibri"/>
        <family val="2"/>
        <scheme val="minor"/>
      </rPr>
      <t>.</t>
    </r>
  </si>
  <si>
    <r>
      <t>M.(KTLLLTLVVVTIVCLDLGYT)[227.86586]</t>
    </r>
    <r>
      <rPr>
        <sz val="11"/>
        <color theme="1"/>
        <rFont val="Calibri (Cuerpo)_x0000_"/>
      </rPr>
      <t>RKCNKLVPLFYKTCPAGKNLCYKMFMVSNLTVPVKRGCIDVCPKNSALVKYVCCNTDRCN.</t>
    </r>
  </si>
  <si>
    <r>
      <t>.(M</t>
    </r>
    <r>
      <rPr>
        <sz val="11"/>
        <color theme="1"/>
        <rFont val="Calibri (Cuerpo)_x0000_"/>
      </rPr>
      <t>NLYQFK)[-207.05780]NMIKCTVPSRSWWDFADYGCYCGRGGSGTPVDDLDRCCQVHDNCYNEAEKISGCWPYFKTYSYECSQGTLTCKGDNNACAASVCDCDRLAAICFAGAPYNDNNYNIDLKARCQ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</si>
  <si>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NLYQFKNMIQCTVPSRSWWDFADYGCYCGKGGSGTPVDDLDRCCQVHDNCYNEAEKISGCWPYFKTYSYECSQGTLT(CKGGNNACAAAVCDCDRLAAICFAGAPYTDAN)[85.41804]YNIDLKARCQ.</t>
    </r>
  </si>
  <si>
    <t>LECHNQQSSQTPTTTGCSGGETNCYKKRWRDHRGYRTERGCGCPIVKNGIESNCCTTDRCNN</t>
  </si>
  <si>
    <t>TLECHNQQSSQPPTTTCCSGDTNCYKKRWRDHRGSITERGCGCPTVKKGIEINCCTTDRCNN</t>
  </si>
  <si>
    <t>LECHNQQSSQTPTTTGCSGGETNCYKKRWRDHRGYRTERGCGCPSVKNGIEINCCTTDRCNN</t>
  </si>
  <si>
    <t>LECHDQQSSQTPTTTGCSGGETNCYKKRWRDHRGYRTERGCGCPSVKNGIEINCCTTDRCNN</t>
  </si>
  <si>
    <t>LECHNQQSSQAPTTKTCSGETNCYKKWWSDHRGTIIERGCGCPKVKPGVNLNCCRTDRCNN</t>
  </si>
  <si>
    <t>LECHNQQSSQTPTTKTCSGETNCYKKWWSDHRGTIIERGCGCPKVKPGVNLNCCTTDRCNN</t>
  </si>
  <si>
    <t>LECHNQQSSQAPTTKTCSGETNCYKKWWSDHRGTIIERGCGCPKVKPGVNLNCCTTDRCNN</t>
  </si>
  <si>
    <t>LTCLICPEKYCNKVHTCLNGEKICFKKYDQRKLLGKRYRRGCAATCPVRKPREIVECCSTDKCNH</t>
  </si>
  <si>
    <t>LTCLICAEKYCNKVHTCRNGEKICFKKFDQRKLLALRYIRGCAATCPETKPRDMVECCSTDRCNR</t>
  </si>
  <si>
    <t>LTCFNCPEVYCNRFHTCRNGEKICFKRFNERKLLGKRYTRGCAATCPVAKPREIVECCSTDRCNH</t>
  </si>
  <si>
    <t>LTCLNCPEMFCGKFQICRNGEKICFKKLHQRRPLSWRYIRGCADTCPVGKPYEMIECCSTDKCNR</t>
  </si>
  <si>
    <t>TCLNCPEMFCGKFQICRNGEKICFKKLHQRRPLSWRFIRGCADTCPVGKPYEMIECCSTDKCNR</t>
  </si>
  <si>
    <t>LTCLNCPEMFCGKFQICRNGEKICFKKLHQRRPLSWRFIRGCADTCPVGKPYEMIECCSTDKCNR</t>
  </si>
  <si>
    <t>CLNCPEMFCGKFQICRNGEKICFKKLHQRRPFSLRYIRGCAATCPETKPRDMVECCSTDRCNR</t>
  </si>
  <si>
    <t>LKCHNTQLPFIYNTCPEGKNLCFKATLKFPLKFPVKRGCAATCPRSSSLVKVVCCKTDKCN</t>
  </si>
  <si>
    <t>LKCNKLVPLFYKTCPAGKDLCYKMYMVATPKVPVKRGCIDVCPKSSLLVKYVCCNTDRCN</t>
  </si>
  <si>
    <t>TICYNHLSRTPETTEICPDSWYFCYKISLADGNDVRIKRGCTFTCPELRPTGKYVYCCRRDKCNQ</t>
  </si>
  <si>
    <t>LTCLNCPEMFCGKFQICRNGEKICFKKLHQRRPFSLRYIRGCAATCPETKPRDMVECCSTDRCNR</t>
  </si>
  <si>
    <t>RKCNKLVPLFYKTCPAGKNLCYKMFMVSDLTVPVKRGCIDVCPKNSALVKYVCCNTDRCN</t>
  </si>
  <si>
    <t>LKCNKLVPLFYKTCPAGKNLCYKMFMVATPKVPVKRGCIDVCPKSSLLVKYVCCNTDRCN</t>
  </si>
  <si>
    <t>RKCNKLVPLFYKTCPAGKNLCYKMFMVSNLTVPVKRGCIDVCPKNSALVKYVCCNTDRCN</t>
  </si>
  <si>
    <t>LKCNKLVPLFYKTCPAGKNLCYKMFMVATPKVPVKRGCIDVCPKNSALVKYVCCNTDRCN</t>
  </si>
  <si>
    <t>LKCNKLVPLFYKTCPAGKNLCYKMFMVSNKMVPVKRGCIDVCPKNSALVKYVCCNTDRCN</t>
  </si>
  <si>
    <t>YTLKCNKLVPLFYKTCPAGKNLCYKMFMVATPKVPVKRGCIDVCPKSSLLVKYVCCNTDRCN</t>
  </si>
  <si>
    <t>RPRFCELAPSAGSCFAFVPSYYYNQYSNTCHSFTYSGCGGNANRFRTIDECNRTCVG</t>
  </si>
  <si>
    <t>LKCNKLVPLFYKTCPAGKNLCYKMFMVSNLTVPVKRGCIDVCPKNSALVKYVCCNTDRCN</t>
  </si>
  <si>
    <t>LKCNKLIPIASKTCPAGKNLCYKMFMMSDLTIPVKRGCIDVCPKSNLLVKYVCCNTDRCN</t>
  </si>
  <si>
    <t>YTLKCNKLVPLFYKTCPAGKNLCYKMFMVSNLTVPVKRGCIDVCPKNSALVKYVCCNTDRCN</t>
  </si>
  <si>
    <t>TCYKTPIPITSETCAPGQNLCYTKTWCDAWCGSRGKVIELGCAATCPTVESYQDIKCCSTDDC</t>
  </si>
  <si>
    <t>RKCNKLVPLFYKTCPAGKNLCYKMFMVSNLTVPVKRGCIDVCPKSSLLVKYVCCNTDRCN</t>
  </si>
  <si>
    <t>YQFKNMIQCTVPSRSWWDFADYGCYCGRGGSGTPVDDLDRCCQVHDNCYNEAEKISGCWPYFKTYSYECSQGTLTCKGGNNACAAAVCDCDRLAAICFAGAPYNNNNYNIDLKARCQ</t>
  </si>
  <si>
    <t>NLYQFKNMIQCTVPSRSWWDFADYGCYCGRGGSGTPVDDLDRCCQVHDNCYNEAEKISGCWPYFKTYSYECSQGTLTCKGGNNACAAAVCDCDRLAAICFAGAPYNNNNYNIDLKARCQ</t>
  </si>
  <si>
    <r>
      <rPr>
        <b/>
        <sz val="11"/>
        <color theme="1"/>
        <rFont val="Calibri"/>
        <family val="2"/>
        <scheme val="minor"/>
      </rPr>
      <t>SSNRPMPL</t>
    </r>
    <r>
      <rPr>
        <b/>
        <sz val="11"/>
        <color theme="1"/>
        <rFont val="Calibri (Cuerpo)_x0000_"/>
      </rPr>
      <t>NLYQFKNMIQCTVPSRSWWDFADYGCYCGRGGSGTPVDDLDRCCQVHDNCYNEAEKISGCWPYFKTYSYECSQGTLTCKGGNNACAAAVCDCDRLAAICFAGAPYNNNNYNIDLKARCQ</t>
    </r>
  </si>
  <si>
    <t>EDHPVHNLGEHSVCDSVSAWVTKTTATDIKGNTVTVMENVNLDNKVYKQYFFETKCKNPNPEPSGCRGIDSSHWNSYCTETDTFIKALTMEGNQASWRFIRIETACVCVITKKKGN</t>
  </si>
  <si>
    <t>LGEHSVCDSVSAWVTKTTATDIKGNTVTVMENVNLDNKVYKQYFFETKCKNPNPEPSGCRGIDSSHWNSYCTETDTFIKALTMEGNQASWRFIRIETACVCVITKKKGN</t>
  </si>
  <si>
    <t>NLYQFKNMIKCTVPSRSWWDFADYGCYCGRGGSGTPVDDLDRCCQVHDNCYDEAGKISGCWPYFKTYSYECSQGTLTCKGDNNACAASVCDCDRLAAICFAGAPYNDNNYNIDLKARCQ</t>
  </si>
  <si>
    <t>LKCNKLVPLAYKTCPAGKNLCYKMYMVSNKTVPVKRGCIDVCPKNSLLVKYVCCNTDRCN</t>
  </si>
  <si>
    <t>LKCNKLIPIASKTCPAGMNLCYKMFMMSDLTIPVKRGCIDVCPKNSLLVKYVCCNTDRCN</t>
  </si>
  <si>
    <t>VCLDLGYTLECHNQQSSQTPTTTGCSGGETNCYKKRWRDHRGYRTERGCGCPSVKNGIEINCCTTDRCNN</t>
  </si>
  <si>
    <t>Toxin type</t>
  </si>
  <si>
    <t>Abbreviated Sequence</t>
  </si>
  <si>
    <t>Protein name</t>
  </si>
  <si>
    <t>SSNRPMPLNLYQFKNMIQCTVPSRSWWDFADYGCYCGRGGSGTPVDDLDRCCQVHDNCYNEAEKISGCWPYFKTYSYECSQGTLTCKGGNNACAAAVCDCDRLAAICFAGAPYNNNNYNIDLKARCQ</t>
  </si>
  <si>
    <t>LECHNQQSSQTPTTTGCSGGENNCYKKEWRDNRGYRTERGCGCPSVKKGIGINCCTTDRCNN</t>
  </si>
  <si>
    <t>MECHNQQSSQTPTTTGCSGGETNCYKKWWSDHRGTIIERGCGCPKVKPGVNLNCCTTDRCNN</t>
  </si>
  <si>
    <t>LECHNQQSSQPPTTKTCSGETNCYKKWWSDHRGTIIERGCGCPKVKPGVNLNCCRTDRCNN</t>
  </si>
  <si>
    <t>QDETNKGKGSSCFGQKIDRIGSMSGMGCRTQGKPPPALPTAPAAL</t>
  </si>
  <si>
    <t>LTCLNCPEMFCGKFQICRNGEKICFKKLHQRRPLSRYIRGCADTCPVGYPKEMIECCSTDKCNR</t>
  </si>
  <si>
    <t>LTCLNCPEVYCRRFQICRDGEKICFKKFDQRNLLGKRYRRGCAATCPEAKPREIVQCCSTDKCNR</t>
  </si>
  <si>
    <t>LKCHNTQLPFIYKTCPEGKNLCFKTTLKKLPLKIPIKRGCAATCPKSSALLKVVCCSTDKCN</t>
  </si>
  <si>
    <t>LKCHNTQLPFIYKTCPEGKNLCFKATLKKFPLKFPVKRGCADNCPKNSALLKYVCCSTDKCN</t>
  </si>
  <si>
    <t>LKCHNTQLPFIYKTCPEGKNLCFKATLKKFPLKIPIKRGCADNCPKNSALLKYVCCSTDKCN</t>
  </si>
  <si>
    <t>LTCLNCPEVYCRRFQKCRNGEKICFKKFDQRNLLGKRYEIGCAATCPEAKPREIVQCCSTDKCNR</t>
  </si>
  <si>
    <t>LKCNKLVPLFYKTCPAGKNLCYKMFMVSNKMVPVKRGCIDVCPKSSLLVKYVCCNTDRCN</t>
  </si>
  <si>
    <t>DKCNKLVPLFYKTCPAGKNLCYKMFMVSDLTVPVKRGCIDVCPKNSALVKYVCCNTDRCN</t>
  </si>
  <si>
    <t>WAELTPVSGRPRFCELAPSAGSCFAFVPSYYYNQYSNTCHSFTYSGCGGNANRFRTIDECNRTCVG</t>
  </si>
  <si>
    <t>LKCNKLVPLFYKTCPAGKNLCYKMYMVATPKVPVKRGCIDVCPKSSLVLKYVCCNTDRCN</t>
  </si>
  <si>
    <t>LKCNKLVPIAYKTCPEGKNLCYKMFMMSDLTIPVKRGCIDVCPKNSLLVKYVCCNTDRCN</t>
  </si>
  <si>
    <t>LECYQMSKVVTCKPEEKFCYSDVFMPFRNHVYTSGCSSYCRDGTGEKCCTTDRCNGARGG</t>
  </si>
  <si>
    <t>NLYQFKNMIQCTVPNRSWWDFADYGCYCGRGGSGTPVDDLDRCCQVHDNCYDEAEKISRCWPYFKTYSYECSQGTLTCKNGNNACAAAVCDCDRLAAICFAGAPYNNNNYNIDLKARCQ</t>
  </si>
  <si>
    <t>NLYQFKNMIQCTVPSRSWWNFADYGCYCGRGGSGTPVDDLDRCCQVHDNCYDEAEKISGCWPYFKTYSYECSQGTLTCKGGNNACAAAVCDCDRLAAICFAGAPYNNNNYNIDLKARCQ</t>
  </si>
  <si>
    <t>NTYQFKNMIQCTVPKRSWWDFADYGCYCGRGGSGTPIDDLDRCCQVHDNCYNSAREQGGCRPKQKTYSYECKAGTLSCSGSNNSCAATVCDCDRLAAICFAGAPYNDNNYNIDLKARCQ</t>
  </si>
  <si>
    <t>MPLNLYQFKNMVQCTVPNRSWWDFADYGCYCGRGGSGTPVDDLDRCCQVHDNCYGEAEKISRCWPYFKTYSYECSQGTLTCKGGNNACAAAVCDCDRLAAICFAGAPYNDNNYNIDLKARCQ</t>
  </si>
  <si>
    <t>LNLYQFKNMIQCTVPSRSWWDFADYGCYCGRGGSGTPVDDLDRCCQVHDHCYNEAEKISGCWPYSKTYSYECSQGTLTCKGGNNACAAAVCDCDRLAAICFAGAPYNNNNYNIDLKARCQ</t>
  </si>
  <si>
    <t>NLYQFKNMIKCTVPSRSWWDFADYGCYCGRGGSGTPVDDLDRCCQVHDNCYNEAEKISKCWPFFKTYSYKCSQGTLTCKGGNNACAASVCDCDRLAAICFAGAPYNDNNYNIDLKARCQ</t>
  </si>
  <si>
    <t>LNLYQFKNMIQCTVPSRSWWDFADYGCYCGRGGSGTPVDDLDRCCQVHDNCYNEAEKISGCWPYFKTYSYECSQGTLTCKGDNDACAAAVCDCDRLAAICFAGAPYNNNNYNIDLKARCQ</t>
  </si>
  <si>
    <t>EDHPVHNLGEHSVCDSVSAWVTKTTATDIKGNTVTVMENVNLDNKVYKEYFFETKCKNPNPEPSGCRGIDSSHWNSYCTETDTFIKALTMEGNQASWRFIRIETACVCVITKKKGN</t>
  </si>
  <si>
    <t>REDHPVHNLGEHSVCDSVSAWVTKTTATDIKGNTVTVMENVNLDNKVYKQYFFETKCKNPNPEPSGCRGIDSSHWNSYCTETDTFIKALTMEGNQASWRFIRIETACVCVITKKKGN</t>
  </si>
  <si>
    <t>MNLYQFKNMIKCTVPSRSWWDFADYGCYCGRGGSGTPVDDLDRCCQVHDNCYNEAEKISGCWPYFKTYSYECSQGTLTCKGDNNACAASVCDCDRLAAICFAGAPYNDNNYNIDLKARCQ</t>
  </si>
  <si>
    <t>NLYQFKNMIQCTVPSRSWWDFADYGCYCGKGGSGTPVDDLDRCCQVHDNCYNEAEKISGCWPYFKTYSYECSQGTLTCKGGNNACAAAVCDCDRLAAICFAGAPYTDANYNIDLKARCQ</t>
  </si>
  <si>
    <t>NLYQFKNMIQCTVPSRSWCDFADYGCYCGKGGSGTPVDDLDRCCQVHDNCYNEAEKISGCWPYFKTYSYECSQGTLTCKGGNNACAAAVCDCDRLAAICFAGAPYTDANYNIDLKARCQ</t>
  </si>
  <si>
    <t>3FTX</t>
  </si>
  <si>
    <t>PLA2</t>
  </si>
  <si>
    <t>NGF</t>
  </si>
  <si>
    <t>NP</t>
  </si>
  <si>
    <t>Kunitz</t>
  </si>
  <si>
    <t>% abundance</t>
  </si>
  <si>
    <t>Transcriptome</t>
  </si>
  <si>
    <t>Proteome</t>
  </si>
  <si>
    <t>5'Nucleotidase</t>
  </si>
  <si>
    <t xml:space="preserve">Acetylcholinesterase </t>
  </si>
  <si>
    <t>Aminopeptidase N</t>
  </si>
  <si>
    <t>Cardiotoxin/cytotoxin</t>
  </si>
  <si>
    <t>CRISP</t>
  </si>
  <si>
    <t>C-type Lectin</t>
  </si>
  <si>
    <t>CVF</t>
  </si>
  <si>
    <t>Dipeptidylpeptidase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</si>
  <si>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</si>
  <si>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</si>
  <si>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</si>
  <si>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</si>
  <si>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</si>
  <si>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</si>
  <si>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</si>
  <si>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Phospholipase B</t>
  </si>
  <si>
    <t>pHpG</t>
  </si>
  <si>
    <t>Short neurotoxin</t>
  </si>
  <si>
    <t>SVMP</t>
  </si>
  <si>
    <t>Unclassified 3FTX</t>
  </si>
  <si>
    <t>Weak neuotoxin</t>
  </si>
  <si>
    <t>ID</t>
  </si>
  <si>
    <t>No of Proteoforms</t>
  </si>
  <si>
    <t>No of Proteins</t>
  </si>
  <si>
    <t>Total No of Proteoforms</t>
  </si>
  <si>
    <t>No of proteoforms per protein</t>
  </si>
  <si>
    <t>&gt;N.atra_1214_1028_1250_1233_1393_1490_2337_2525_1096_2281_1350_986_990_963_1024_1306_1299_2232_1144_18.8357_3FTX</t>
  </si>
  <si>
    <t>&gt;N.atra_1362_1195_1232_1296_1287_1129_1275_1189_1193_1241_1015_1379_1223_14.0718_3FTX</t>
  </si>
  <si>
    <t>&gt;N.atra_757_814_910_988_737_743_800_716_808_774_805_7.7992_3FTX</t>
  </si>
  <si>
    <t>&gt;N.atra_1443_1114_1368_1187_1121_976_2106_1328_2.6398_3FTX</t>
  </si>
  <si>
    <t>&gt;N.atra_997_1010_1051_1127_1040_1041_997_5.6857_3FTX</t>
  </si>
  <si>
    <t>&gt;N.atra_219_276_533_281_231_419_179_233_2942_0.6125_3FTX</t>
  </si>
  <si>
    <t>&gt;N.atra_238_428_452_264_260_434_433_0.2543_3FTX</t>
  </si>
  <si>
    <t>&gt;N.atra_892_1106_2210_1002_975_2.5205_3FTX</t>
  </si>
  <si>
    <t>&gt;N.atra_1215_1240_2603_1220_1.6136_3FTX</t>
  </si>
  <si>
    <t>&gt;N.atra_1725_1227_1978_3.3841_3FTX</t>
  </si>
  <si>
    <t>&gt;N.atra_386_406_381_0.2401_3FTX</t>
  </si>
  <si>
    <t>&gt;N.atra_745_949_662_4.7647_3FTX</t>
  </si>
  <si>
    <t>&gt;N.atra_1359_2384_0.2189_3FTX</t>
  </si>
  <si>
    <t>&gt;N.atra_735_709_2.3240_3FTX</t>
  </si>
  <si>
    <t>&gt;N.atra_1112_1228_4.9941_3FTX</t>
  </si>
  <si>
    <t>&gt;N.atra_728_939_770_2.5683_3FTX</t>
  </si>
  <si>
    <t>&gt;N.atra_734_970_758_2.56833FTX</t>
  </si>
  <si>
    <t>&gt;N.atra_767_776_0.2791_3FTX</t>
  </si>
  <si>
    <t>&gt;N.atra_994_1021_1.8536_3FTX</t>
  </si>
  <si>
    <t>&gt;N.atra_191_205_0.0379_3FTX</t>
  </si>
  <si>
    <t>&gt;N.atra_2330_0.214598569037636_3FTX</t>
  </si>
  <si>
    <t>&gt;N.atra_1468_0.0569394172130335_3FTX</t>
  </si>
  <si>
    <t>&gt;N.atra_1020_0.0266099294267321_3FTX</t>
  </si>
  <si>
    <t>&gt;N.atra_1056_0.834457617995985_3FTX</t>
  </si>
  <si>
    <t>&gt;N.atra_1109_5.50869393182368_3FTX</t>
  </si>
  <si>
    <t>&gt;N.atra_1462_0.0569394172130335_3FTX</t>
  </si>
  <si>
    <t>&gt;N.atra_1617_0.0120520161843734_3FTX</t>
  </si>
  <si>
    <t>&gt;N.atra_216_0.503052340272082_3FTX</t>
  </si>
  <si>
    <t>&gt;N.atra_218_0.0365221800176504_3FTX</t>
  </si>
  <si>
    <t>&gt;N.atra_2219_0.214598569037636_3FTX</t>
  </si>
  <si>
    <t>&gt;N.atra_229_0.0365221800176504_3FTX</t>
  </si>
  <si>
    <t>&gt;N.atra_241_0.503052340272082_3FTX</t>
  </si>
  <si>
    <t>&gt;N.atra_2515_0.214598569037636_3FTX</t>
  </si>
  <si>
    <t>&gt;N.atra_2612_0.207675278145047_3FTX</t>
  </si>
  <si>
    <t>&gt;N.atra_263_0.503052340272082_3FTX</t>
  </si>
  <si>
    <t>&gt;N.atra_2687_0.0336751979627956_3FTX</t>
  </si>
  <si>
    <t>&gt;N.atra_2834_0.214598569037636_3FTX</t>
  </si>
  <si>
    <t>&gt;N.atra_360_0.00109359281979838_3FTX</t>
  </si>
  <si>
    <t>&gt;N.atra_430_0.00644358562741219_3FTX</t>
  </si>
  <si>
    <t>&gt;N.atra_534_0.534327006889381_3FTX</t>
  </si>
  <si>
    <t>&gt;N.atra_657_0.0169708265985602_3FTX</t>
  </si>
  <si>
    <t>&gt;N.atra_670_0.186316453503055_3FTX</t>
  </si>
  <si>
    <t>&gt;N.atra_673_0.0137178784246_3FTX</t>
  </si>
  <si>
    <t>&gt;N.atra_691_0.186316453503055_3FTX</t>
  </si>
  <si>
    <t>&gt;N.atra_723_0.186316453503055_3FTX</t>
  </si>
  <si>
    <t>&gt;N.atra_739_0.186316453503055_3FTX</t>
  </si>
  <si>
    <t>&gt;N.atra_806_0.00515951105940315_3FTX</t>
  </si>
  <si>
    <t>&gt;N.atra_840_0.172004212478524_3FTX</t>
  </si>
  <si>
    <t>&gt;N.atra_854_0.172004212478524_3FTX</t>
  </si>
  <si>
    <t>&gt;N.atra_878_2.28917149572257_3FTX</t>
  </si>
  <si>
    <t>&gt;N.atra_886_0.172004212478524_3FTX</t>
  </si>
  <si>
    <t>&gt;N.atra_940_0.0295294334527767_3FTX</t>
  </si>
  <si>
    <t>LTCLNCPEMFCGKFQTCRDGEKICFKKLQQRRPFSLRYIRGCAATCPGTKPRDMVECCSTDRCNR</t>
  </si>
  <si>
    <t>LTCLNCPEMFCGKFQICRNGEKICFKKFTNVDPFSLRYIRGCAATCPETKPRDMVECCSTDRCNR</t>
  </si>
  <si>
    <t>LTCLNCPEMFCGKFQTCRNGEKICFKKLQQRRPFSLRYIRGCAATCPGTKPRDMVECCSTDRCNR</t>
  </si>
  <si>
    <t>LKCNQLIPPFYKTCAAGKNLCYKMFMVAAPKVPVKRGCIDVCPKSSLLVKYVCCNTDRCN</t>
  </si>
  <si>
    <t>LKCNKLVPLFYKTCPAGKNLCYKMYMVATPKVPVKRGCIDVCPKSSLLVKYVCCNTDRCN</t>
  </si>
  <si>
    <t>LECHNQQSSQPPTTTCCSGDTNCYKKRWRDHRGSITERGCGCPTVKKGIEINCCTTDRCNN</t>
  </si>
  <si>
    <t>LKCNKLVPLFYKTCPAGKNLCYKMFMVSNKTVPVKRGCIDVCPKNSALVKYVCCNTDRCN</t>
  </si>
  <si>
    <t>LECHNQQSSQTPTTTGCSGGETNCYKKRWRDHRGYRTERGCGCPSVRNGIEINCCTTDRCNN</t>
  </si>
  <si>
    <t>LKCNKLVPLFYKTCPAGKNLCYKIFMVATPKVPVKRGCIDVCPKSSLLVKYVCCNTDRCN</t>
  </si>
  <si>
    <t>LKCNKLVPLFYKTCPAGKNLCYKMFMMSNKTVPVKRGCIDVCPKNSALVKYVCCNTDRCN</t>
  </si>
  <si>
    <t>LTCLNCPEMFCGKFQICRNGEKICFKKLHQRRPFSLRYIRGCAATCPGTKPRDMVECCSTDRCNR</t>
  </si>
  <si>
    <t>LTCLNCPEMFCGKFQTCRNGEKICFKMLQQRRPFSLRYIRGCAATCPGTKPRDMVECCSTDRCNR</t>
  </si>
  <si>
    <t>&gt;N.atra_972_2.28917149572257_Kunitz</t>
  </si>
  <si>
    <t>LLLGLLTLWAELTPISGRPEFCELPAETGLCKAHIPSFHYNLAAQQCLGFIYGGCGGNANRFKTIDESTKTYI-</t>
  </si>
  <si>
    <t>&gt;N.atra_1183_1171_0.0460_Kunitz</t>
  </si>
  <si>
    <t>&gt;N.atra_376_0.00507046535989085_NP</t>
  </si>
  <si>
    <t>&gt;N.atra_1958_1980_1935_0.1235_NGF</t>
  </si>
  <si>
    <t>&gt;N.atra_1955_0.0084160905945572_NGF</t>
  </si>
  <si>
    <t>&gt;N.atra_2935_2606_1814_0.1266_PLA2</t>
  </si>
  <si>
    <t>&gt;N.atra_2221_1826_2267_2614_1861_2.2406_PLA2</t>
  </si>
  <si>
    <t>&gt;N.atra_2748_2581_2660_1773_1774_0.2230_PLA2</t>
  </si>
  <si>
    <t>&gt;N.atra_2501_2738_1849_1846_1812_1779_0.2338_PLA2</t>
  </si>
  <si>
    <t>&gt;N.atra_1819_1797_1837_1853_1856_1808_1880_2.2202_PLA2</t>
  </si>
  <si>
    <t>&gt;N.atra_1792_0.00135074896071917_PLA2</t>
  </si>
  <si>
    <t>&gt;N.atra_1809_0.0178352843700573_PLA2</t>
  </si>
  <si>
    <t>&gt;N.atra_1813_1.03394919476848_PLA2</t>
  </si>
  <si>
    <t>&gt;N.atra_1844_0.0265031908885762_PLA2</t>
  </si>
  <si>
    <t>&gt;N.atra_2291_1.03394919476848_PLA2</t>
  </si>
  <si>
    <t>&gt;N.atra_2365_0.000209486766863178_PLA2</t>
  </si>
  <si>
    <t>&gt;N.atra_2804_0.106163089123156_PLA2</t>
  </si>
  <si>
    <t>Subtype (BLAST)</t>
  </si>
  <si>
    <t>CTX</t>
  </si>
  <si>
    <t>WTX</t>
  </si>
  <si>
    <t>STX</t>
  </si>
  <si>
    <t>LTX</t>
  </si>
  <si>
    <t>UNKNOWN</t>
  </si>
  <si>
    <t>MLP</t>
  </si>
  <si>
    <t>Neurotoxin-like protein</t>
  </si>
  <si>
    <t>3FTX type</t>
  </si>
  <si>
    <t>&gt;N.atra_734_970_758_2.5683_3FTX</t>
  </si>
  <si>
    <t>&gt;N.atra_997_1010_1051_1127_1040_1041_997_5.64_3FTX</t>
  </si>
  <si>
    <t>&gt;N.atra_219_276_533_281_231_419_179_233_2942_0.7663_3FTX</t>
  </si>
  <si>
    <t>&gt;N.atra_892_1106_2210_1002_975_2.81598_3FTX</t>
  </si>
  <si>
    <t>&gt;N.atra_2748_2581_2660_1773_1774_0.2257_PLA2</t>
  </si>
  <si>
    <t>&gt;N.atra_1214_1028_1250_1233_1393_1490_2337_2525_1096_2281_1350_986_990_963_1024_1306_1299_2232_1144_18.35755_3FTX</t>
  </si>
  <si>
    <t>&gt;N.atra_1362_1195_1232_1296_1287_1129_1275_1189_1193_1241_1015_1379_1223_14.07178_3FTX</t>
  </si>
  <si>
    <t>&gt;N.atra_757_814_910_988_737_743_800_716_808_774_805_7.79915_3FTX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</si>
</sst>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00"/>
    <numFmt numFmtId="165" formatCode="0.0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3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33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Border="1"/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10" xfId="0" applyFont="1" applyBorder="1"/>
    <xf numFmtId="0" fontId="20" fillId="0" borderId="0" xfId="0" applyFont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22" fillId="0" borderId="0" xfId="0" applyFont="1"/>
    <xf numFmtId="165" fontId="0" fillId="0" borderId="0" xfId="0" applyNumberFormat="1" applyFont="1" applyAlignment="1">
      <alignment horizontal="center"/>
    </xf>
    <xf numFmtId="16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2" fontId="0" fillId="0" borderId="0" xfId="0" applyNumberFormat="1" applyFont="1" applyAlignment="1">
      <alignment horizontal="center"/>
    </xf>
    <xf numFmtId="0" fontId="7" fillId="3" borderId="0" xfId="7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6DE5E811-DDFE-4F98-9F34-D450B0474BD4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comparison'!$G$1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comparison'!$F$2:$F$4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46.250433681352753</c:v>
                </c:pt>
                <c:pt idx="1">
                  <c:v>25.675073607337794</c:v>
                </c:pt>
                <c:pt idx="2">
                  <c:v>1.2281476734772807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7A-4715-9E03-BF1E7C83AE7B}"/>
            </c:ext>
          </c:extLst>
        </c:ser>
        <c:ser>
          <c:idx val="1"/>
          <c:order val="1"/>
          <c:tx>
            <c:strRef>
              <c:f>'Transcriptome comparison'!$H$1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comparison'!$F$2:$F$4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comparison'!$H$2:$H$4</c:f>
              <c:numCache>
                <c:formatCode>0.00</c:formatCode>
                <c:ptCount val="3"/>
                <c:pt idx="0">
                  <c:v>89.029261245009025</c:v>
                </c:pt>
                <c:pt idx="1">
                  <c:v>7.2668601896463327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27A-4715-9E03-BF1E7C83AE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66831400"/>
        <c:axId val="566830088"/>
      </c:barChart>
      <c:catAx>
        <c:axId val="566831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830088"/>
        <c:crosses val="autoZero"/>
        <c:auto val="1"/>
        <c:lblAlgn val="ctr"/>
        <c:lblOffset val="100"/>
        <c:noMultiLvlLbl val="0"/>
      </c:catAx>
      <c:valAx>
        <c:axId val="566830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6831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comparison'!$G$7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comparison'!$F$8:$F$13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comparison'!$G$8:$G$13</c:f>
              <c:numCache>
                <c:formatCode>0.00</c:formatCode>
                <c:ptCount val="6"/>
                <c:pt idx="0">
                  <c:v>61.757116407301638</c:v>
                </c:pt>
                <c:pt idx="1">
                  <c:v>0.3342427212628043</c:v>
                </c:pt>
                <c:pt idx="2">
                  <c:v>0.10749609923766876</c:v>
                </c:pt>
                <c:pt idx="3">
                  <c:v>0.14541359455959779</c:v>
                </c:pt>
                <c:pt idx="4">
                  <c:v>24.490341466004121</c:v>
                </c:pt>
                <c:pt idx="5">
                  <c:v>12.097197707508233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971-43C1-A235-FDA6B21D232E}"/>
            </c:ext>
          </c:extLst>
        </c:ser>
        <c:ser>
          <c:idx val="1"/>
          <c:order val="1"/>
          <c:tx>
            <c:strRef>
              <c:f>'Transcriptome comparison'!$H$7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comparison'!$F$8:$F$13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comparison'!$H$8:$H$13</c:f>
              <c:numCache>
                <c:formatCode>0.00</c:formatCode>
                <c:ptCount val="6"/>
                <c:pt idx="0">
                  <c:v>76.826536533673348</c:v>
                </c:pt>
                <c:pt idx="1">
                  <c:v>5.69394172130335E-2</c:v>
                </c:pt>
                <c:pt idx="2">
                  <c:v>2.9529433452776699E-2</c:v>
                </c:pt>
                <c:pt idx="3" formatCode="General">
                  <c:v>0</c:v>
                </c:pt>
                <c:pt idx="4">
                  <c:v>2.7345385592987577</c:v>
                </c:pt>
                <c:pt idx="5">
                  <c:v>23.425695431970976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971-43C1-A235-FDA6B21D23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936184"/>
        <c:axId val="571929296"/>
      </c:barChart>
      <c:catAx>
        <c:axId val="571936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29296"/>
        <c:crosses val="autoZero"/>
        <c:auto val="1"/>
        <c:lblAlgn val="ctr"/>
        <c:lblOffset val="100"/>
        <c:noMultiLvlLbl val="0"/>
      </c:catAx>
      <c:valAx>
        <c:axId val="5719292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936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comparison'!$B$30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comparison'!$A$31:$A$38</c:f>
              <c:strCache>
                <c:ptCount val="8"/>
                <c:pt idx="0">
                  <c:v>Cardiotoxin/cytotoxin</c:v>
                </c:pt>
                <c:pt idx="1">
                  <c:v>CRISP</c:v>
                </c:pt>
                <c:pt idx="2">
                  <c:v>Kunitz-type inhibitor</c:v>
                </c:pt>
                <c:pt idx="3">
                  <c:v>Natriuretic peptide</c:v>
                </c:pt>
                <c:pt idx="4">
                  <c:v>PLA2</c:v>
                </c:pt>
                <c:pt idx="5">
                  <c:v>Short neurotoxin</c:v>
                </c:pt>
                <c:pt idx="6">
                  <c:v>SVMP</c:v>
                </c:pt>
                <c:pt idx="7">
                  <c:v>Weak neuotoxin</c:v>
                </c:pt>
              </c:strCache>
            </c:strRef>
          </c:cat>
          <c:val>
            <c:numRef>
              <c:f>'Transcriptome comparison'!$B$31:$B$38</c:f>
              <c:numCache>
                <c:formatCode>0.00</c:formatCode>
                <c:ptCount val="8"/>
                <c:pt idx="0">
                  <c:v>61.757116407301638</c:v>
                </c:pt>
                <c:pt idx="1">
                  <c:v>1.1885238908658651</c:v>
                </c:pt>
                <c:pt idx="2">
                  <c:v>0.92594523576150656</c:v>
                </c:pt>
                <c:pt idx="3">
                  <c:v>1.4184934999933645</c:v>
                </c:pt>
                <c:pt idx="4">
                  <c:v>25.675073607337794</c:v>
                </c:pt>
                <c:pt idx="5">
                  <c:v>24.490341466004121</c:v>
                </c:pt>
                <c:pt idx="6">
                  <c:v>1.2281476734772807</c:v>
                </c:pt>
                <c:pt idx="7">
                  <c:v>12.097197707508233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BE6-407C-BA2F-CA6A156CEAF9}"/>
            </c:ext>
          </c:extLst>
        </c:ser>
        <c:ser>
          <c:idx val="1"/>
          <c:order val="1"/>
          <c:tx>
            <c:strRef>
              <c:f>'Transcriptome comparison'!$C$30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comparison'!$A$31:$A$38</c:f>
              <c:strCache>
                <c:ptCount val="8"/>
                <c:pt idx="0">
                  <c:v>Cardiotoxin/cytotoxin</c:v>
                </c:pt>
                <c:pt idx="1">
                  <c:v>CRISP</c:v>
                </c:pt>
                <c:pt idx="2">
                  <c:v>Kunitz-type inhibitor</c:v>
                </c:pt>
                <c:pt idx="3">
                  <c:v>Natriuretic peptide</c:v>
                </c:pt>
                <c:pt idx="4">
                  <c:v>PLA2</c:v>
                </c:pt>
                <c:pt idx="5">
                  <c:v>Short neurotoxin</c:v>
                </c:pt>
                <c:pt idx="6">
                  <c:v>SVMP</c:v>
                </c:pt>
                <c:pt idx="7">
                  <c:v>Weak neuotoxin</c:v>
                </c:pt>
              </c:strCache>
            </c:strRef>
          </c:cat>
          <c:val>
            <c:numRef>
              <c:f>'Transcriptome comparison'!$C$31:$C$38</c:f>
              <c:numCache>
                <c:formatCode>General</c:formatCode>
                <c:ptCount val="8"/>
                <c:pt idx="0" formatCode="0.00">
                  <c:v>63.820530396184125</c:v>
                </c:pt>
                <c:pt idx="1">
                  <c:v>0</c:v>
                </c:pt>
                <c:pt idx="2" formatCode="0.00">
                  <c:v>2.33517149572257</c:v>
                </c:pt>
                <c:pt idx="3" formatCode="0.00">
                  <c:v>5.0704653000000002E-3</c:v>
                </c:pt>
                <c:pt idx="4" formatCode="0.00">
                  <c:v>7.2641601896463319</c:v>
                </c:pt>
                <c:pt idx="5" formatCode="0.00">
                  <c:v>2.7345385592987577</c:v>
                </c:pt>
                <c:pt idx="6">
                  <c:v>0</c:v>
                </c:pt>
                <c:pt idx="7" formatCode="0.00">
                  <c:v>23.425695431970976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BE6-407C-BA2F-CA6A156CEA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1759968"/>
        <c:axId val="571760296"/>
      </c:barChart>
      <c:catAx>
        <c:axId val="57175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60296"/>
        <c:crosses val="autoZero"/>
        <c:auto val="1"/>
        <c:lblAlgn val="ctr"/>
        <c:lblOffset val="100"/>
        <c:noMultiLvlLbl val="0"/>
      </c:catAx>
      <c:valAx>
        <c:axId val="57176029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7599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count'!$G$1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count'!$F$2:$F$6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count'!$G$2:$G$6</c:f>
              <c:numCache>
                <c:formatCode>General</c:formatCode>
                <c:ptCount val="5"/>
                <c:pt idx="0">
                  <c:v>52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AD4-40F0-927E-F6C0D4C87E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70536248"/>
        <c:axId val="570536576"/>
      </c:barChart>
      <c:catAx>
        <c:axId val="570536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36576"/>
        <c:crosses val="autoZero"/>
        <c:auto val="1"/>
        <c:lblAlgn val="ctr"/>
        <c:lblOffset val="100"/>
        <c:noMultiLvlLbl val="0"/>
      </c:catAx>
      <c:valAx>
        <c:axId val="5705365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0536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count'!$F$2:$F$6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count'!$H$2:$H$6</c:f>
              <c:numCache>
                <c:formatCode>General</c:formatCode>
                <c:ptCount val="5"/>
                <c:pt idx="0">
                  <c:v>142</c:v>
                </c:pt>
                <c:pt idx="1">
                  <c:v>3</c:v>
                </c:pt>
                <c:pt idx="2">
                  <c:v>1</c:v>
                </c:pt>
                <c:pt idx="3">
                  <c:v>4</c:v>
                </c:pt>
                <c:pt idx="4">
                  <c:v>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A6E-405C-988E-B375FD991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06986664"/>
        <c:axId val="406982400"/>
      </c:barChart>
      <c:catAx>
        <c:axId val="406986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82400"/>
        <c:crosses val="autoZero"/>
        <c:auto val="1"/>
        <c:lblAlgn val="ctr"/>
        <c:lblOffset val="100"/>
        <c:noMultiLvlLbl val="0"/>
      </c:catAx>
      <c:valAx>
        <c:axId val="406982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6986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count'!$F$2:$F$6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count'!$I$2:$I$6</c:f>
              <c:numCache>
                <c:formatCode>General</c:formatCode>
                <c:ptCount val="5"/>
                <c:pt idx="0" formatCode="0.00">
                  <c:v>2.7307692307692308</c:v>
                </c:pt>
                <c:pt idx="1">
                  <c:v>1.5</c:v>
                </c:pt>
                <c:pt idx="2">
                  <c:v>1</c:v>
                </c:pt>
                <c:pt idx="3">
                  <c:v>2</c:v>
                </c:pt>
                <c:pt idx="4">
                  <c:v>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0-4D95-A9A6-B9F0303938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80404528"/>
        <c:axId val="580410104"/>
      </c:barChart>
      <c:catAx>
        <c:axId val="580404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410104"/>
        <c:crosses val="autoZero"/>
        <c:auto val="1"/>
        <c:lblAlgn val="ctr"/>
        <c:lblOffset val="100"/>
        <c:noMultiLvlLbl val="0"/>
      </c:catAx>
      <c:valAx>
        <c:axId val="580410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0404528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count'!$F$2:$F$6</c:f>
              <c:strCache>
                <c:ptCount val="5"/>
                <c:pt idx="0">
                  <c:v>3FTX</c:v>
                </c:pt>
                <c:pt idx="1">
                  <c:v>Kunitz</c:v>
                </c:pt>
                <c:pt idx="2">
                  <c:v>NP</c:v>
                </c:pt>
                <c:pt idx="3">
                  <c:v>NGF</c:v>
                </c:pt>
                <c:pt idx="4">
                  <c:v>PLA2</c:v>
                </c:pt>
              </c:strCache>
            </c:strRef>
          </c:cat>
          <c:val>
            <c:numRef>
              <c:f>'Proteoform count'!$J$2:$J$6</c:f>
              <c:numCache>
                <c:formatCode>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B9-423F-899B-9E534D14F6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15881368"/>
        <c:axId val="415878088"/>
      </c:barChart>
      <c:catAx>
        <c:axId val="415881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878088"/>
        <c:crosses val="autoZero"/>
        <c:auto val="1"/>
        <c:lblAlgn val="ctr"/>
        <c:lblOffset val="100"/>
        <c:noMultiLvlLbl val="0"/>
      </c:catAx>
      <c:valAx>
        <c:axId val="415878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58813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0</xdr:row>
      <xdr:rowOff>4762</xdr:rowOff>
    </xdr:from>
    <xdr:to>
      <xdr:col>15</xdr:col>
      <xdr:colOff>571500</xdr:colOff>
      <xdr:row>14</xdr:row>
      <xdr:rowOff>71437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57F8C90-5569-4CD9-8E04-876749CD87F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228599</xdr:colOff>
      <xdr:row>14</xdr:row>
      <xdr:rowOff>109537</xdr:rowOff>
    </xdr:from>
    <xdr:to>
      <xdr:col>15</xdr:col>
      <xdr:colOff>561974</xdr:colOff>
      <xdr:row>36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EA0A3F-9548-401A-8E78-B12144440E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38</xdr:row>
      <xdr:rowOff>23812</xdr:rowOff>
    </xdr:from>
    <xdr:to>
      <xdr:col>7</xdr:col>
      <xdr:colOff>638174</xdr:colOff>
      <xdr:row>61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5D8A3D2-F010-4F22-9470-134BEEE41CC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1276350</xdr:colOff>
      <xdr:row>12</xdr:row>
      <xdr:rowOff>119062</xdr:rowOff>
    </xdr:from>
    <xdr:to>
      <xdr:col>8</xdr:col>
      <xdr:colOff>685800</xdr:colOff>
      <xdr:row>27</xdr:row>
      <xdr:rowOff>4762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FF50EDD-46A9-48A5-8809-619D59CFC6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1276350</xdr:colOff>
      <xdr:row>27</xdr:row>
      <xdr:rowOff>42862</xdr:rowOff>
    </xdr:from>
    <xdr:to>
      <xdr:col>8</xdr:col>
      <xdr:colOff>685800</xdr:colOff>
      <xdr:row>41</xdr:row>
      <xdr:rowOff>119062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11B9B25B-F2D4-4901-B9FD-3033E25DFF2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733425</xdr:colOff>
      <xdr:row>12</xdr:row>
      <xdr:rowOff>119062</xdr:rowOff>
    </xdr:from>
    <xdr:to>
      <xdr:col>13</xdr:col>
      <xdr:colOff>409575</xdr:colOff>
      <xdr:row>27</xdr:row>
      <xdr:rowOff>4762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D7D21E4-85B5-4D1C-B098-547ABAC71FC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733425</xdr:colOff>
      <xdr:row>27</xdr:row>
      <xdr:rowOff>42862</xdr:rowOff>
    </xdr:from>
    <xdr:to>
      <xdr:col>13</xdr:col>
      <xdr:colOff>409575</xdr:colOff>
      <xdr:row>41</xdr:row>
      <xdr:rowOff>119062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93A5BB3-6FE7-4E82-A961-6B707D4C1D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90"/>
  <sheetViews>
    <sheetView topLeftCell="A62" workbookViewId="0">
      <selection activeCell="C81" activeCellId="1" sqref="A81 C81"/>
    </sheetView>
  </sheetViews>
  <sheetFormatPr defaultColWidth="11.42578125" defaultRowHeight="15"/>
  <cols>
    <col min="1" max="1" width="10.85546875" style="1"/>
    <col min="2" max="2" width="14.85546875" style="1" customWidth="1"/>
    <col min="3" max="3" width="15.140625" style="1" customWidth="1"/>
    <col min="4" max="4" width="48.42578125" customWidth="1"/>
    <col min="5" max="5" width="91.42578125" style="4" customWidth="1"/>
    <col min="6" max="6" width="12.140625" style="1" customWidth="1"/>
    <col min="7" max="7" width="11.7109375" style="1" customWidth="1"/>
  </cols>
  <sheetData>
    <row r="1" spans="1:13" ht="21">
      <c r="A1" s="3" t="s">
        <v>235</v>
      </c>
      <c r="B1" s="3"/>
    </row>
    <row r="2" spans="1:13" s="4" customFormat="1" ht="15.75">
      <c r="A2" s="6" t="s">
        <v>0</v>
      </c>
      <c r="B2" s="7" t="s">
        <v>1</v>
      </c>
      <c r="C2" s="8" t="s">
        <v>236</v>
      </c>
      <c r="D2" s="7" t="s">
        <v>237</v>
      </c>
      <c r="E2" s="9" t="s">
        <v>238</v>
      </c>
      <c r="F2" s="9" t="s">
        <v>2</v>
      </c>
      <c r="G2" s="9" t="s">
        <v>3</v>
      </c>
      <c r="H2" s="5"/>
      <c r="I2" s="10"/>
      <c r="J2" s="11"/>
      <c r="K2" s="11"/>
      <c r="L2" s="11"/>
      <c r="M2" s="11"/>
    </row>
    <row r="3" spans="1:13">
      <c r="A3" s="1">
        <v>179</v>
      </c>
      <c r="B3" s="1">
        <v>14917348.65</v>
      </c>
      <c r="C3" s="1">
        <f t="shared" ref="C3:C34" si="0">(B3*100)/$B$188</f>
        <v>9.8167502943389217E-4</v>
      </c>
      <c r="D3" t="s">
        <v>6</v>
      </c>
      <c r="E3" s="4" t="s">
        <v>7</v>
      </c>
      <c r="F3" s="2">
        <v>3.159197001E-12</v>
      </c>
      <c r="G3" s="2">
        <v>3.159197001E-12</v>
      </c>
    </row>
    <row r="4" spans="1:13">
      <c r="A4" s="1">
        <v>191</v>
      </c>
      <c r="B4" s="1">
        <v>21096954.600000001</v>
      </c>
      <c r="C4" s="1">
        <f t="shared" si="0"/>
        <v>1.3883401141744107E-3</v>
      </c>
      <c r="D4" t="s">
        <v>9</v>
      </c>
      <c r="E4" s="4" t="s">
        <v>10</v>
      </c>
      <c r="F4" s="2">
        <v>3.0465724289999999E-5</v>
      </c>
      <c r="G4" s="2">
        <v>3.0466187339999998E-5</v>
      </c>
    </row>
    <row r="5" spans="1:13">
      <c r="A5" s="1">
        <v>205</v>
      </c>
      <c r="B5" s="1">
        <v>554984161.20000005</v>
      </c>
      <c r="C5" s="1">
        <f t="shared" si="0"/>
        <v>3.6522180017650389E-2</v>
      </c>
      <c r="D5" t="s">
        <v>11</v>
      </c>
      <c r="E5" s="4" t="s">
        <v>12</v>
      </c>
      <c r="F5" s="2">
        <v>3.5419054490000002E-8</v>
      </c>
      <c r="G5" s="2">
        <v>3.541905512E-8</v>
      </c>
    </row>
    <row r="6" spans="1:13">
      <c r="A6" s="1">
        <v>216</v>
      </c>
      <c r="B6" s="1">
        <v>7644288511</v>
      </c>
      <c r="C6" s="1">
        <f t="shared" si="0"/>
        <v>0.50305234027208234</v>
      </c>
      <c r="D6" t="s">
        <v>13</v>
      </c>
      <c r="E6" s="12" t="s">
        <v>244</v>
      </c>
      <c r="F6" s="2">
        <v>1.0561142829999999E-7</v>
      </c>
      <c r="G6" s="2">
        <v>1.056114336E-7</v>
      </c>
    </row>
    <row r="7" spans="1:13">
      <c r="A7" s="1">
        <v>218</v>
      </c>
      <c r="B7" s="1">
        <v>554984161.20000005</v>
      </c>
      <c r="C7" s="1">
        <f t="shared" si="0"/>
        <v>3.6522180017650389E-2</v>
      </c>
      <c r="D7" t="s">
        <v>14</v>
      </c>
      <c r="E7" s="12" t="s">
        <v>245</v>
      </c>
      <c r="F7" s="2">
        <v>7.5958832949999999E-10</v>
      </c>
      <c r="G7" s="2">
        <v>7.595883298E-10</v>
      </c>
    </row>
    <row r="8" spans="1:13">
      <c r="A8" s="1">
        <v>219</v>
      </c>
      <c r="B8" s="1">
        <v>7644288511</v>
      </c>
      <c r="C8" s="1">
        <f t="shared" si="0"/>
        <v>0.50305234027208234</v>
      </c>
      <c r="D8" t="s">
        <v>6</v>
      </c>
      <c r="E8" s="12" t="s">
        <v>246</v>
      </c>
      <c r="F8" s="2">
        <v>3.8060897399999998E-25</v>
      </c>
      <c r="G8" s="2">
        <v>3.8060897399999998E-25</v>
      </c>
    </row>
    <row r="9" spans="1:13">
      <c r="A9" s="1">
        <v>229</v>
      </c>
      <c r="B9" s="1">
        <v>554984161.20000005</v>
      </c>
      <c r="C9" s="1">
        <f t="shared" si="0"/>
        <v>3.6522180017650389E-2</v>
      </c>
      <c r="D9" t="s">
        <v>15</v>
      </c>
      <c r="E9" s="4" t="s">
        <v>16</v>
      </c>
      <c r="F9" s="2">
        <v>2.785896036E-9</v>
      </c>
      <c r="G9" s="2">
        <v>2.7858960399999998E-9</v>
      </c>
    </row>
    <row r="10" spans="1:13">
      <c r="A10" s="1">
        <v>231</v>
      </c>
      <c r="B10" s="1">
        <v>440173523.10000002</v>
      </c>
      <c r="C10" s="1">
        <f t="shared" si="0"/>
        <v>2.8966766573845046E-2</v>
      </c>
      <c r="D10" t="s">
        <v>6</v>
      </c>
      <c r="E10" s="4" t="s">
        <v>17</v>
      </c>
      <c r="F10" s="2">
        <v>6.5899156519999999E-21</v>
      </c>
      <c r="G10" s="2">
        <v>6.5899156519999999E-21</v>
      </c>
    </row>
    <row r="11" spans="1:13">
      <c r="A11" s="1">
        <v>233</v>
      </c>
      <c r="B11" s="1">
        <v>14669707.01</v>
      </c>
      <c r="C11" s="1">
        <f t="shared" si="0"/>
        <v>9.6537832551284674E-4</v>
      </c>
      <c r="D11" t="s">
        <v>6</v>
      </c>
      <c r="E11" s="4" t="s">
        <v>18</v>
      </c>
      <c r="F11" s="2">
        <v>2.0768174850000001E-9</v>
      </c>
      <c r="G11" s="2">
        <v>2.076817487E-9</v>
      </c>
    </row>
    <row r="12" spans="1:13">
      <c r="A12" s="1">
        <v>238</v>
      </c>
      <c r="B12" s="1">
        <v>2007991.298</v>
      </c>
      <c r="C12" s="1">
        <f t="shared" si="0"/>
        <v>1.3214110381251626E-4</v>
      </c>
      <c r="D12" t="s">
        <v>8</v>
      </c>
      <c r="E12" s="4" t="s">
        <v>19</v>
      </c>
      <c r="F12" s="2">
        <v>2.8272610179999998E-10</v>
      </c>
      <c r="G12" s="2">
        <v>2.8272610179999998E-10</v>
      </c>
    </row>
    <row r="13" spans="1:13">
      <c r="A13" s="1">
        <v>241</v>
      </c>
      <c r="B13" s="1">
        <v>7644288511</v>
      </c>
      <c r="C13" s="1">
        <f t="shared" si="0"/>
        <v>0.50305234027208234</v>
      </c>
      <c r="D13" t="s">
        <v>20</v>
      </c>
      <c r="E13" s="4" t="s">
        <v>21</v>
      </c>
      <c r="F13" s="2">
        <v>2.0131427460000001E-7</v>
      </c>
      <c r="G13" s="2">
        <v>2.0131429479999999E-7</v>
      </c>
    </row>
    <row r="14" spans="1:13">
      <c r="A14" s="1">
        <v>260</v>
      </c>
      <c r="B14" s="1">
        <v>440173523.10000002</v>
      </c>
      <c r="C14" s="1">
        <f t="shared" si="0"/>
        <v>2.8966766573845046E-2</v>
      </c>
      <c r="D14" t="s">
        <v>8</v>
      </c>
      <c r="E14" s="4" t="s">
        <v>22</v>
      </c>
      <c r="F14" s="2">
        <v>8.7235545450000001E-16</v>
      </c>
      <c r="G14" s="2">
        <v>8.7235545450000001E-16</v>
      </c>
    </row>
    <row r="15" spans="1:13">
      <c r="A15" s="1">
        <v>263</v>
      </c>
      <c r="B15" s="1">
        <v>7644288511</v>
      </c>
      <c r="C15" s="1">
        <f t="shared" si="0"/>
        <v>0.50305234027208234</v>
      </c>
      <c r="D15" t="s">
        <v>23</v>
      </c>
      <c r="E15" s="12" t="s">
        <v>247</v>
      </c>
      <c r="F15" s="2">
        <v>6.1287999299999997E-16</v>
      </c>
      <c r="G15" s="2">
        <v>6.1287999299999997E-16</v>
      </c>
    </row>
    <row r="16" spans="1:13">
      <c r="A16" s="1">
        <v>264</v>
      </c>
      <c r="B16" s="1">
        <v>554984161.20000005</v>
      </c>
      <c r="C16" s="1">
        <f t="shared" si="0"/>
        <v>3.6522180017650389E-2</v>
      </c>
      <c r="D16" t="s">
        <v>8</v>
      </c>
      <c r="E16" s="4" t="s">
        <v>24</v>
      </c>
      <c r="F16" s="2">
        <v>1.0065058939999999E-8</v>
      </c>
      <c r="G16" s="2">
        <v>1.006505899E-8</v>
      </c>
    </row>
    <row r="17" spans="1:7">
      <c r="A17" s="1">
        <v>276</v>
      </c>
      <c r="B17" s="1">
        <v>2204326683</v>
      </c>
      <c r="C17" s="1">
        <f t="shared" si="0"/>
        <v>0.1450614658266326</v>
      </c>
      <c r="D17" t="s">
        <v>25</v>
      </c>
      <c r="E17" s="4" t="s">
        <v>26</v>
      </c>
      <c r="F17" s="2">
        <v>6.5139868379999997E-6</v>
      </c>
      <c r="G17" s="2">
        <v>6.5140080069999997E-6</v>
      </c>
    </row>
    <row r="18" spans="1:7">
      <c r="A18" s="1">
        <v>281</v>
      </c>
      <c r="B18" s="1">
        <v>554984161.20000005</v>
      </c>
      <c r="C18" s="1">
        <f t="shared" si="0"/>
        <v>3.6522180017650389E-2</v>
      </c>
      <c r="D18" t="s">
        <v>6</v>
      </c>
      <c r="E18" s="4" t="s">
        <v>27</v>
      </c>
      <c r="F18" s="2">
        <v>1.5328846769999999E-23</v>
      </c>
      <c r="G18" s="2">
        <v>1.5328846769999999E-23</v>
      </c>
    </row>
    <row r="19" spans="1:7">
      <c r="A19" s="1">
        <v>360</v>
      </c>
      <c r="B19" s="1">
        <v>16618030.289999999</v>
      </c>
      <c r="C19" s="1">
        <f t="shared" si="0"/>
        <v>1.0935928197983804E-3</v>
      </c>
      <c r="D19" t="s">
        <v>30</v>
      </c>
      <c r="E19" s="4" t="s">
        <v>31</v>
      </c>
      <c r="F19" s="2">
        <v>1.828784924E-7</v>
      </c>
      <c r="G19" s="2">
        <v>1.8287850909999999E-7</v>
      </c>
    </row>
    <row r="20" spans="1:7">
      <c r="A20" s="1">
        <v>376</v>
      </c>
      <c r="B20" s="1">
        <v>77049835.560000002</v>
      </c>
      <c r="C20" s="1">
        <f t="shared" si="0"/>
        <v>5.0704653598908512E-3</v>
      </c>
      <c r="D20" t="s">
        <v>5</v>
      </c>
      <c r="E20" s="4" t="s">
        <v>32</v>
      </c>
      <c r="F20" s="2">
        <v>1.2812262230000001E-6</v>
      </c>
      <c r="G20" s="2">
        <v>1.281227044E-6</v>
      </c>
    </row>
    <row r="21" spans="1:7">
      <c r="A21" s="1">
        <v>381</v>
      </c>
      <c r="B21" s="1">
        <v>137635788.69999999</v>
      </c>
      <c r="C21" s="1">
        <f t="shared" si="0"/>
        <v>9.0574820025560946E-3</v>
      </c>
      <c r="D21" t="s">
        <v>34</v>
      </c>
      <c r="E21" s="4" t="s">
        <v>35</v>
      </c>
      <c r="F21" s="2">
        <v>1.1572230900000001E-12</v>
      </c>
      <c r="G21" s="2">
        <v>1.1572230900000001E-12</v>
      </c>
    </row>
    <row r="22" spans="1:7">
      <c r="A22" s="1">
        <v>386</v>
      </c>
      <c r="B22" s="1">
        <v>136186095.59999999</v>
      </c>
      <c r="C22" s="1">
        <f t="shared" si="0"/>
        <v>8.9620811675952122E-3</v>
      </c>
      <c r="D22" t="s">
        <v>34</v>
      </c>
      <c r="E22" s="4" t="s">
        <v>36</v>
      </c>
      <c r="F22" s="2">
        <v>5.225565165E-10</v>
      </c>
      <c r="G22" s="2">
        <v>5.2255651660000004E-10</v>
      </c>
    </row>
    <row r="23" spans="1:7">
      <c r="A23" s="1">
        <v>406</v>
      </c>
      <c r="B23" s="1">
        <v>3374569947</v>
      </c>
      <c r="C23" s="1">
        <f t="shared" si="0"/>
        <v>0.2220723755791518</v>
      </c>
      <c r="D23" t="s">
        <v>34</v>
      </c>
      <c r="E23" s="12" t="s">
        <v>248</v>
      </c>
      <c r="F23" s="2">
        <v>1.4855432770000001E-25</v>
      </c>
      <c r="G23" s="2">
        <v>1.4855432770000001E-25</v>
      </c>
    </row>
    <row r="24" spans="1:7">
      <c r="A24" s="1">
        <v>419</v>
      </c>
      <c r="B24" s="1">
        <v>49445468.960000001</v>
      </c>
      <c r="C24" s="1">
        <f t="shared" si="0"/>
        <v>3.2538880290017627E-3</v>
      </c>
      <c r="D24" t="s">
        <v>6</v>
      </c>
      <c r="E24" s="4" t="s">
        <v>37</v>
      </c>
      <c r="F24" s="2">
        <v>1.157886106E-14</v>
      </c>
      <c r="G24" s="2">
        <v>1.157886106E-14</v>
      </c>
    </row>
    <row r="25" spans="1:7">
      <c r="A25" s="1">
        <v>428</v>
      </c>
      <c r="B25" s="1">
        <v>1365416444</v>
      </c>
      <c r="C25" s="1">
        <f t="shared" si="0"/>
        <v>8.9854789835807747E-2</v>
      </c>
      <c r="D25" t="s">
        <v>8</v>
      </c>
      <c r="E25" s="12" t="s">
        <v>249</v>
      </c>
      <c r="F25" s="2">
        <v>7.8438497940000001E-25</v>
      </c>
      <c r="G25" s="2">
        <v>7.8438497940000001E-25</v>
      </c>
    </row>
    <row r="26" spans="1:7">
      <c r="A26" s="1">
        <v>430</v>
      </c>
      <c r="B26" s="1">
        <v>97915512.239999995</v>
      </c>
      <c r="C26" s="1">
        <f t="shared" si="0"/>
        <v>6.4435856274121898E-3</v>
      </c>
      <c r="D26" t="s">
        <v>38</v>
      </c>
      <c r="E26" s="12" t="s">
        <v>250</v>
      </c>
      <c r="F26" s="2">
        <v>6.0381430750000003E-25</v>
      </c>
      <c r="G26" s="2">
        <v>6.0381430750000003E-25</v>
      </c>
    </row>
    <row r="27" spans="1:7">
      <c r="A27" s="1">
        <v>433</v>
      </c>
      <c r="B27" s="1">
        <v>59827738.600000001</v>
      </c>
      <c r="C27" s="1">
        <f t="shared" si="0"/>
        <v>3.9371203575856769E-3</v>
      </c>
      <c r="D27" t="s">
        <v>8</v>
      </c>
      <c r="E27" s="4" t="s">
        <v>39</v>
      </c>
      <c r="F27" s="2">
        <v>1.015220935E-10</v>
      </c>
      <c r="G27" s="2">
        <v>1.015220935E-10</v>
      </c>
    </row>
    <row r="28" spans="1:7">
      <c r="A28" s="1">
        <v>434</v>
      </c>
      <c r="B28" s="1">
        <v>76012565.700000003</v>
      </c>
      <c r="C28" s="1">
        <f t="shared" si="0"/>
        <v>5.0022051117571192E-3</v>
      </c>
      <c r="D28" t="s">
        <v>8</v>
      </c>
      <c r="E28" s="4" t="s">
        <v>40</v>
      </c>
      <c r="F28" s="2">
        <v>8.4776490349999992E-22</v>
      </c>
      <c r="G28" s="2">
        <v>8.4776490349999992E-22</v>
      </c>
    </row>
    <row r="29" spans="1:7">
      <c r="A29" s="1">
        <v>452</v>
      </c>
      <c r="B29" s="1">
        <v>1365416444</v>
      </c>
      <c r="C29" s="1">
        <f t="shared" si="0"/>
        <v>8.9854789835807747E-2</v>
      </c>
      <c r="D29" t="s">
        <v>42</v>
      </c>
      <c r="E29" s="12" t="s">
        <v>249</v>
      </c>
      <c r="F29" s="2">
        <v>3.2183223369999999E-26</v>
      </c>
      <c r="G29" s="2">
        <v>3.2183223369999999E-26</v>
      </c>
    </row>
    <row r="30" spans="1:7">
      <c r="A30" s="1">
        <v>533</v>
      </c>
      <c r="B30" s="1">
        <v>587195040.89999998</v>
      </c>
      <c r="C30" s="1">
        <f t="shared" si="0"/>
        <v>3.8641900955968006E-2</v>
      </c>
      <c r="D30" t="s">
        <v>46</v>
      </c>
      <c r="E30" s="12" t="s">
        <v>246</v>
      </c>
      <c r="F30" s="2">
        <v>7.0620265499999997E-19</v>
      </c>
      <c r="G30" s="2">
        <v>7.0620265499999997E-19</v>
      </c>
    </row>
    <row r="31" spans="1:7">
      <c r="A31" s="1">
        <v>534</v>
      </c>
      <c r="B31" s="1">
        <v>8119532448</v>
      </c>
      <c r="C31" s="1">
        <f t="shared" si="0"/>
        <v>0.53432700688938062</v>
      </c>
      <c r="D31" t="s">
        <v>47</v>
      </c>
      <c r="E31" s="12" t="s">
        <v>251</v>
      </c>
      <c r="F31" s="2">
        <v>4.3402007670000003E-10</v>
      </c>
      <c r="G31" s="2">
        <v>4.3402007680000001E-10</v>
      </c>
    </row>
    <row r="32" spans="1:7">
      <c r="A32" s="1">
        <v>657</v>
      </c>
      <c r="B32" s="1">
        <v>257885481.09999999</v>
      </c>
      <c r="C32" s="1">
        <f t="shared" si="0"/>
        <v>1.6970826598560189E-2</v>
      </c>
      <c r="D32" t="s">
        <v>4</v>
      </c>
      <c r="E32" s="12" t="s">
        <v>252</v>
      </c>
      <c r="F32" s="2">
        <v>1.4113606200000001E-13</v>
      </c>
      <c r="G32" s="2">
        <v>1.4113606200000001E-13</v>
      </c>
    </row>
    <row r="33" spans="1:7">
      <c r="A33" s="1">
        <v>662</v>
      </c>
      <c r="B33" s="2">
        <v>34785818420</v>
      </c>
      <c r="C33" s="1">
        <f t="shared" si="0"/>
        <v>2.289171495722568</v>
      </c>
      <c r="D33" t="s">
        <v>50</v>
      </c>
      <c r="E33" s="4" t="s">
        <v>51</v>
      </c>
      <c r="F33" s="2">
        <v>1.5735761149999999E-6</v>
      </c>
      <c r="G33" s="2">
        <v>1.573577353E-6</v>
      </c>
    </row>
    <row r="34" spans="1:7">
      <c r="A34" s="1">
        <v>670</v>
      </c>
      <c r="B34" s="1">
        <v>2831229697</v>
      </c>
      <c r="C34" s="1">
        <f t="shared" si="0"/>
        <v>0.18631645350305495</v>
      </c>
      <c r="D34" t="s">
        <v>52</v>
      </c>
      <c r="E34" s="12" t="s">
        <v>253</v>
      </c>
      <c r="F34" s="2">
        <v>1.5372878139999999E-6</v>
      </c>
      <c r="G34" s="2">
        <v>1.5372889890000001E-6</v>
      </c>
    </row>
    <row r="35" spans="1:7">
      <c r="A35" s="1">
        <v>673</v>
      </c>
      <c r="B35" s="1">
        <v>208454294</v>
      </c>
      <c r="C35" s="1">
        <f t="shared" ref="C35:C66" si="1">(B35*100)/$B$188</f>
        <v>1.3717878424600019E-2</v>
      </c>
      <c r="D35" t="s">
        <v>54</v>
      </c>
      <c r="E35" s="12" t="s">
        <v>254</v>
      </c>
      <c r="F35" s="2">
        <v>6.4019501429999995E-7</v>
      </c>
      <c r="G35" s="2">
        <v>6.4019518989999998E-7</v>
      </c>
    </row>
    <row r="36" spans="1:7">
      <c r="A36" s="1">
        <v>691</v>
      </c>
      <c r="B36" s="1">
        <v>2831229697</v>
      </c>
      <c r="C36" s="1">
        <f t="shared" si="1"/>
        <v>0.18631645350305495</v>
      </c>
      <c r="D36" t="s">
        <v>55</v>
      </c>
      <c r="E36" s="4" t="s">
        <v>56</v>
      </c>
      <c r="F36" s="2">
        <v>1.5372878139999999E-6</v>
      </c>
      <c r="G36" s="2">
        <v>1.5372889890000001E-6</v>
      </c>
    </row>
    <row r="37" spans="1:7">
      <c r="A37" s="1">
        <v>709</v>
      </c>
      <c r="B37" s="1">
        <v>559437587.29999995</v>
      </c>
      <c r="C37" s="1">
        <f t="shared" si="1"/>
        <v>3.681524933582303E-2</v>
      </c>
      <c r="D37" t="s">
        <v>57</v>
      </c>
      <c r="E37" s="12" t="s">
        <v>255</v>
      </c>
      <c r="F37" s="2">
        <v>9.502282908E-9</v>
      </c>
      <c r="G37" s="2">
        <v>9.5022829489999995E-9</v>
      </c>
    </row>
    <row r="38" spans="1:7">
      <c r="A38" s="1">
        <v>716</v>
      </c>
      <c r="B38" s="1">
        <v>1409773931</v>
      </c>
      <c r="C38" s="1">
        <f t="shared" si="1"/>
        <v>9.2773849943472292E-2</v>
      </c>
      <c r="D38" t="s">
        <v>59</v>
      </c>
      <c r="E38" s="4" t="s">
        <v>60</v>
      </c>
      <c r="F38" s="2">
        <v>3.1461046E-6</v>
      </c>
      <c r="G38" s="2">
        <v>3.1461095490000001E-6</v>
      </c>
    </row>
    <row r="39" spans="1:7">
      <c r="A39" s="1">
        <v>723</v>
      </c>
      <c r="B39" s="1">
        <v>2831229697</v>
      </c>
      <c r="C39" s="1">
        <f t="shared" si="1"/>
        <v>0.18631645350305495</v>
      </c>
      <c r="D39" t="s">
        <v>61</v>
      </c>
      <c r="E39" s="4" t="s">
        <v>62</v>
      </c>
      <c r="F39" s="2">
        <v>4.8346322330000001E-14</v>
      </c>
      <c r="G39" s="2">
        <v>4.8346322330000001E-14</v>
      </c>
    </row>
    <row r="40" spans="1:7">
      <c r="A40" s="1">
        <v>728</v>
      </c>
      <c r="B40" s="1">
        <v>2831229697</v>
      </c>
      <c r="C40" s="1">
        <f t="shared" si="1"/>
        <v>0.18631645350305495</v>
      </c>
      <c r="D40" t="s">
        <v>29</v>
      </c>
      <c r="E40" s="4" t="s">
        <v>63</v>
      </c>
      <c r="F40" s="2">
        <v>2.7292842869999999E-12</v>
      </c>
      <c r="G40" s="2">
        <v>2.7292842869999999E-12</v>
      </c>
    </row>
    <row r="41" spans="1:7">
      <c r="A41" s="1">
        <v>734</v>
      </c>
      <c r="B41" s="1">
        <v>2831229697</v>
      </c>
      <c r="C41" s="1">
        <f t="shared" si="1"/>
        <v>0.18631645350305495</v>
      </c>
      <c r="D41" t="s">
        <v>53</v>
      </c>
      <c r="E41" s="4" t="s">
        <v>64</v>
      </c>
      <c r="F41" s="2">
        <v>2.7293846760000001E-12</v>
      </c>
      <c r="G41" s="2">
        <v>2.7293846760000001E-12</v>
      </c>
    </row>
    <row r="42" spans="1:7">
      <c r="A42" s="1">
        <v>735</v>
      </c>
      <c r="B42" s="2">
        <v>34785818420</v>
      </c>
      <c r="C42" s="1">
        <f t="shared" si="1"/>
        <v>2.289171495722568</v>
      </c>
      <c r="D42" t="s">
        <v>57</v>
      </c>
      <c r="E42" s="12" t="s">
        <v>256</v>
      </c>
      <c r="F42" s="2">
        <v>4.9787760079999999E-6</v>
      </c>
      <c r="G42" s="2">
        <v>4.9787873689999999E-6</v>
      </c>
    </row>
    <row r="43" spans="1:7">
      <c r="A43" s="1">
        <v>737</v>
      </c>
      <c r="B43" s="1">
        <v>2831229697</v>
      </c>
      <c r="C43" s="1">
        <f t="shared" si="1"/>
        <v>0.18631645350305495</v>
      </c>
      <c r="D43" t="s">
        <v>65</v>
      </c>
      <c r="E43" s="4" t="s">
        <v>66</v>
      </c>
      <c r="F43" s="2">
        <v>2.222470132E-6</v>
      </c>
      <c r="G43" s="2">
        <v>2.2224726009999999E-6</v>
      </c>
    </row>
    <row r="44" spans="1:7">
      <c r="A44" s="1">
        <v>739</v>
      </c>
      <c r="B44" s="1">
        <v>2831229697</v>
      </c>
      <c r="C44" s="1">
        <f t="shared" si="1"/>
        <v>0.18631645350305495</v>
      </c>
      <c r="D44" t="s">
        <v>58</v>
      </c>
      <c r="E44" s="4" t="s">
        <v>67</v>
      </c>
      <c r="F44" s="2">
        <v>1.4487704779999999E-13</v>
      </c>
      <c r="G44" s="2">
        <v>1.4487704779999999E-13</v>
      </c>
    </row>
    <row r="45" spans="1:7">
      <c r="A45" s="1">
        <v>743</v>
      </c>
      <c r="B45" s="1">
        <v>2831229697</v>
      </c>
      <c r="C45" s="1">
        <f t="shared" si="1"/>
        <v>0.18631645350305495</v>
      </c>
      <c r="D45" t="s">
        <v>68</v>
      </c>
      <c r="E45" s="4" t="s">
        <v>69</v>
      </c>
      <c r="F45" s="2">
        <v>1.634840224E-8</v>
      </c>
      <c r="G45" s="2">
        <v>1.6348402380000001E-8</v>
      </c>
    </row>
    <row r="46" spans="1:7">
      <c r="A46" s="1">
        <v>745</v>
      </c>
      <c r="B46" s="1">
        <v>2831229697</v>
      </c>
      <c r="C46" s="1">
        <f t="shared" si="1"/>
        <v>0.18631645350305495</v>
      </c>
      <c r="D46" t="s">
        <v>59</v>
      </c>
      <c r="E46" s="4" t="s">
        <v>70</v>
      </c>
      <c r="F46" s="2">
        <v>3.2018851449999997E-8</v>
      </c>
      <c r="G46" s="2">
        <v>3.2018851959999997E-8</v>
      </c>
    </row>
    <row r="47" spans="1:7">
      <c r="A47" s="1">
        <v>757</v>
      </c>
      <c r="B47" s="1">
        <v>559437587.29999995</v>
      </c>
      <c r="C47" s="1">
        <f t="shared" si="1"/>
        <v>3.681524933582303E-2</v>
      </c>
      <c r="D47" t="s">
        <v>58</v>
      </c>
      <c r="E47" s="4" t="s">
        <v>71</v>
      </c>
      <c r="F47" s="2">
        <v>5.868812122E-12</v>
      </c>
      <c r="G47" s="2">
        <v>5.868812122E-12</v>
      </c>
    </row>
    <row r="48" spans="1:7">
      <c r="A48" s="1">
        <v>758</v>
      </c>
      <c r="B48" s="1">
        <v>1409773931</v>
      </c>
      <c r="C48" s="1">
        <f t="shared" si="1"/>
        <v>9.2773849943472292E-2</v>
      </c>
      <c r="D48" t="s">
        <v>53</v>
      </c>
      <c r="E48" s="4" t="s">
        <v>72</v>
      </c>
      <c r="F48" s="2">
        <v>2.4510247690000001E-5</v>
      </c>
      <c r="G48" s="2">
        <v>2.4510548059999999E-5</v>
      </c>
    </row>
    <row r="49" spans="1:7">
      <c r="A49" s="1">
        <v>767</v>
      </c>
      <c r="B49" s="1">
        <v>2831229697</v>
      </c>
      <c r="C49" s="1">
        <f t="shared" si="1"/>
        <v>0.18631645350305495</v>
      </c>
      <c r="D49" t="s">
        <v>50</v>
      </c>
      <c r="E49" s="4" t="s">
        <v>73</v>
      </c>
      <c r="F49" s="2">
        <v>3.6175886519999998E-11</v>
      </c>
      <c r="G49" s="2">
        <v>3.6175886519999998E-11</v>
      </c>
    </row>
    <row r="50" spans="1:7">
      <c r="A50" s="1">
        <v>770</v>
      </c>
      <c r="B50" s="1">
        <v>1409773931</v>
      </c>
      <c r="C50" s="1">
        <f t="shared" si="1"/>
        <v>9.2773849943472292E-2</v>
      </c>
      <c r="D50" t="s">
        <v>58</v>
      </c>
      <c r="E50" s="4" t="s">
        <v>74</v>
      </c>
      <c r="F50" s="2">
        <v>4.6937516979999997E-9</v>
      </c>
      <c r="G50" s="2">
        <v>4.6937517089999997E-9</v>
      </c>
    </row>
    <row r="51" spans="1:7">
      <c r="A51" s="1">
        <v>774</v>
      </c>
      <c r="B51" s="1">
        <v>1051104366</v>
      </c>
      <c r="C51" s="1">
        <f t="shared" si="1"/>
        <v>6.9170663878741115E-2</v>
      </c>
      <c r="D51" t="s">
        <v>58</v>
      </c>
      <c r="E51" s="12" t="s">
        <v>257</v>
      </c>
      <c r="F51" s="2">
        <v>2.5615950529999999E-15</v>
      </c>
      <c r="G51" s="2">
        <v>2.5615950529999999E-15</v>
      </c>
    </row>
    <row r="52" spans="1:7">
      <c r="A52" s="1">
        <v>776</v>
      </c>
      <c r="B52" s="1">
        <v>1409773931</v>
      </c>
      <c r="C52" s="1">
        <f t="shared" si="1"/>
        <v>9.2773849943472292E-2</v>
      </c>
      <c r="D52" t="s">
        <v>29</v>
      </c>
      <c r="E52" s="4" t="s">
        <v>75</v>
      </c>
      <c r="F52" s="2">
        <v>2.4503945540000001E-5</v>
      </c>
      <c r="G52" s="2">
        <v>2.4504245749999998E-5</v>
      </c>
    </row>
    <row r="53" spans="1:7">
      <c r="A53" s="1">
        <v>800</v>
      </c>
      <c r="B53" s="1">
        <v>2831229697</v>
      </c>
      <c r="C53" s="1">
        <f t="shared" si="1"/>
        <v>0.18631645350305495</v>
      </c>
      <c r="D53" t="s">
        <v>76</v>
      </c>
      <c r="E53" s="4" t="s">
        <v>77</v>
      </c>
      <c r="F53" s="2">
        <v>1.137839343E-8</v>
      </c>
      <c r="G53" s="2">
        <v>1.1378393500000001E-8</v>
      </c>
    </row>
    <row r="54" spans="1:7">
      <c r="A54" s="1">
        <v>805</v>
      </c>
      <c r="B54" s="1">
        <v>1233183900</v>
      </c>
      <c r="C54" s="1">
        <f t="shared" si="1"/>
        <v>8.115288244133799E-2</v>
      </c>
      <c r="D54" t="s">
        <v>43</v>
      </c>
      <c r="E54" s="4" t="s">
        <v>78</v>
      </c>
      <c r="F54" s="2">
        <v>1.7807146300000001E-12</v>
      </c>
      <c r="G54" s="2">
        <v>1.7807146300000001E-12</v>
      </c>
    </row>
    <row r="55" spans="1:7">
      <c r="A55" s="1">
        <v>806</v>
      </c>
      <c r="B55" s="1">
        <v>78402957.219999999</v>
      </c>
      <c r="C55" s="1">
        <f t="shared" si="1"/>
        <v>5.1595110594031528E-3</v>
      </c>
      <c r="D55" t="s">
        <v>79</v>
      </c>
      <c r="E55" s="12" t="s">
        <v>258</v>
      </c>
      <c r="F55" s="2">
        <v>3.2488030340000001E-19</v>
      </c>
      <c r="G55" s="2">
        <v>3.2488030340000001E-19</v>
      </c>
    </row>
    <row r="56" spans="1:7">
      <c r="A56" s="1">
        <v>808</v>
      </c>
      <c r="B56" s="1">
        <v>1409773931</v>
      </c>
      <c r="C56" s="1">
        <f t="shared" si="1"/>
        <v>9.2773849943472292E-2</v>
      </c>
      <c r="D56" t="s">
        <v>76</v>
      </c>
      <c r="E56" s="4" t="s">
        <v>80</v>
      </c>
      <c r="F56" s="2">
        <v>2.7720498640000001E-9</v>
      </c>
      <c r="G56" s="2">
        <v>2.7720498679999999E-9</v>
      </c>
    </row>
    <row r="57" spans="1:7">
      <c r="A57" s="1">
        <v>814</v>
      </c>
      <c r="B57" s="2">
        <v>34785818420</v>
      </c>
      <c r="C57" s="1">
        <f t="shared" si="1"/>
        <v>2.289171495722568</v>
      </c>
      <c r="D57" t="s">
        <v>58</v>
      </c>
      <c r="E57" s="4" t="s">
        <v>81</v>
      </c>
      <c r="F57" s="2">
        <v>2.2260646389999999E-6</v>
      </c>
      <c r="G57" s="2">
        <v>2.2260671170000002E-6</v>
      </c>
    </row>
    <row r="58" spans="1:7">
      <c r="A58" s="1">
        <v>840</v>
      </c>
      <c r="B58" s="1">
        <v>2613743581</v>
      </c>
      <c r="C58" s="1">
        <f t="shared" si="1"/>
        <v>0.1720042124785239</v>
      </c>
      <c r="D58" t="s">
        <v>83</v>
      </c>
      <c r="E58" s="4" t="s">
        <v>84</v>
      </c>
      <c r="F58" s="2">
        <v>4.1452630580000002E-5</v>
      </c>
      <c r="G58" s="2">
        <v>4.1453487840000002E-5</v>
      </c>
    </row>
    <row r="59" spans="1:7">
      <c r="A59" s="1">
        <v>854</v>
      </c>
      <c r="B59" s="1">
        <v>2613743581</v>
      </c>
      <c r="C59" s="1">
        <f t="shared" si="1"/>
        <v>0.1720042124785239</v>
      </c>
      <c r="D59" t="s">
        <v>85</v>
      </c>
      <c r="E59" s="4" t="s">
        <v>86</v>
      </c>
      <c r="F59" s="2">
        <v>6.0896901180000003E-30</v>
      </c>
      <c r="G59" s="2">
        <v>6.0896901180000003E-30</v>
      </c>
    </row>
    <row r="60" spans="1:7">
      <c r="A60" s="1">
        <v>878</v>
      </c>
      <c r="B60" s="2">
        <v>34785818420</v>
      </c>
      <c r="C60" s="1">
        <f t="shared" si="1"/>
        <v>2.289171495722568</v>
      </c>
      <c r="D60" t="s">
        <v>65</v>
      </c>
      <c r="E60" s="4" t="s">
        <v>88</v>
      </c>
      <c r="F60" s="2">
        <v>3.7227825410000002E-12</v>
      </c>
      <c r="G60" s="2">
        <v>3.7227825410000002E-12</v>
      </c>
    </row>
    <row r="61" spans="1:7">
      <c r="A61" s="1">
        <v>886</v>
      </c>
      <c r="B61" s="1">
        <v>2613743581</v>
      </c>
      <c r="C61" s="1">
        <f t="shared" si="1"/>
        <v>0.1720042124785239</v>
      </c>
      <c r="D61" t="s">
        <v>82</v>
      </c>
      <c r="E61" s="4" t="s">
        <v>89</v>
      </c>
      <c r="F61" s="2">
        <v>2.0964930709999999E-29</v>
      </c>
      <c r="G61" s="2">
        <v>2.0964930709999999E-29</v>
      </c>
    </row>
    <row r="62" spans="1:7">
      <c r="A62" s="1">
        <v>892</v>
      </c>
      <c r="B62" s="1">
        <v>80892644.219999999</v>
      </c>
      <c r="C62" s="1">
        <f t="shared" si="1"/>
        <v>5.3233514050537306E-3</v>
      </c>
      <c r="D62" t="s">
        <v>87</v>
      </c>
      <c r="E62" s="12" t="s">
        <v>259</v>
      </c>
      <c r="F62" s="2">
        <v>3.328926046E-19</v>
      </c>
      <c r="G62" s="2">
        <v>3.328926046E-19</v>
      </c>
    </row>
    <row r="63" spans="1:7">
      <c r="A63" s="1">
        <v>910</v>
      </c>
      <c r="B63" s="2">
        <v>34785818420</v>
      </c>
      <c r="C63" s="1">
        <f t="shared" si="1"/>
        <v>2.289171495722568</v>
      </c>
      <c r="D63" t="s">
        <v>91</v>
      </c>
      <c r="E63" s="4" t="s">
        <v>92</v>
      </c>
      <c r="F63" s="2">
        <v>1.82616058E-7</v>
      </c>
      <c r="G63" s="2">
        <v>1.826160746E-7</v>
      </c>
    </row>
    <row r="64" spans="1:7">
      <c r="A64" s="1">
        <v>939</v>
      </c>
      <c r="B64" s="2">
        <v>34785818420</v>
      </c>
      <c r="C64" s="1">
        <f t="shared" si="1"/>
        <v>2.289171495722568</v>
      </c>
      <c r="D64" t="s">
        <v>93</v>
      </c>
      <c r="E64" s="4" t="s">
        <v>94</v>
      </c>
      <c r="F64" s="2">
        <v>6.4250524310000001E-5</v>
      </c>
      <c r="G64" s="2">
        <v>6.4252577370000003E-5</v>
      </c>
    </row>
    <row r="65" spans="1:7">
      <c r="A65" s="1">
        <v>940</v>
      </c>
      <c r="B65" s="1">
        <v>448723702.89999998</v>
      </c>
      <c r="C65" s="1">
        <f t="shared" si="1"/>
        <v>2.952943345277665E-2</v>
      </c>
      <c r="D65" t="s">
        <v>95</v>
      </c>
      <c r="E65" s="12" t="s">
        <v>260</v>
      </c>
      <c r="F65" s="2">
        <v>2.5793229350000002E-27</v>
      </c>
      <c r="G65" s="2">
        <v>2.5793229350000002E-27</v>
      </c>
    </row>
    <row r="66" spans="1:7">
      <c r="A66" s="1">
        <v>949</v>
      </c>
      <c r="B66" s="2">
        <v>34785818420</v>
      </c>
      <c r="C66" s="13">
        <f t="shared" si="1"/>
        <v>2.289171495722568</v>
      </c>
      <c r="D66" t="s">
        <v>59</v>
      </c>
      <c r="E66" s="12" t="s">
        <v>261</v>
      </c>
      <c r="F66" s="2">
        <v>3.9315273560000001E-19</v>
      </c>
      <c r="G66" s="2">
        <v>3.9315273560000001E-19</v>
      </c>
    </row>
    <row r="67" spans="1:7">
      <c r="A67" s="1">
        <v>963</v>
      </c>
      <c r="B67" s="1">
        <v>346168548.10000002</v>
      </c>
      <c r="C67" s="1">
        <f t="shared" ref="C67:C98" si="2">(B67*100)/$B$188</f>
        <v>2.2780524047425494E-2</v>
      </c>
      <c r="D67" t="s">
        <v>96</v>
      </c>
      <c r="E67" s="4" t="s">
        <v>97</v>
      </c>
      <c r="F67" s="2">
        <v>1.472311089E-27</v>
      </c>
      <c r="G67" s="2">
        <v>1.472311089E-27</v>
      </c>
    </row>
    <row r="68" spans="1:7">
      <c r="A68" s="1">
        <v>970</v>
      </c>
      <c r="B68" s="2">
        <v>34785818420</v>
      </c>
      <c r="C68" s="1">
        <f t="shared" si="2"/>
        <v>2.289171495722568</v>
      </c>
      <c r="D68" t="s">
        <v>29</v>
      </c>
      <c r="E68" s="4" t="s">
        <v>99</v>
      </c>
      <c r="F68" s="2">
        <v>2.672800772E-7</v>
      </c>
      <c r="G68" s="2">
        <v>2.6728011290000001E-7</v>
      </c>
    </row>
    <row r="69" spans="1:7">
      <c r="A69" s="1">
        <v>972</v>
      </c>
      <c r="B69" s="2">
        <v>34785818420</v>
      </c>
      <c r="C69" s="1">
        <f t="shared" si="2"/>
        <v>2.289171495722568</v>
      </c>
      <c r="D69" t="s">
        <v>100</v>
      </c>
      <c r="E69" s="4" t="s">
        <v>101</v>
      </c>
      <c r="F69" s="2">
        <v>1.773817181E-9</v>
      </c>
      <c r="G69" s="2">
        <v>1.7738171830000001E-9</v>
      </c>
    </row>
    <row r="70" spans="1:7">
      <c r="A70" s="1">
        <v>975</v>
      </c>
      <c r="B70" s="1">
        <v>346168548.10000002</v>
      </c>
      <c r="C70" s="1">
        <f t="shared" si="2"/>
        <v>2.2780524047425494E-2</v>
      </c>
      <c r="D70" t="s">
        <v>87</v>
      </c>
      <c r="E70" s="4" t="s">
        <v>102</v>
      </c>
      <c r="F70" s="2">
        <v>6.3204987910000001E-25</v>
      </c>
      <c r="G70" s="2">
        <v>6.3204987910000001E-25</v>
      </c>
    </row>
    <row r="71" spans="1:7">
      <c r="A71" s="1">
        <v>976</v>
      </c>
      <c r="B71" s="1">
        <v>346168548.10000002</v>
      </c>
      <c r="C71" s="1">
        <f t="shared" si="2"/>
        <v>2.2780524047425494E-2</v>
      </c>
      <c r="D71" t="s">
        <v>45</v>
      </c>
      <c r="E71" s="4" t="s">
        <v>103</v>
      </c>
      <c r="F71" s="2">
        <v>1.167065345E-16</v>
      </c>
      <c r="G71" s="2">
        <v>1.167065345E-16</v>
      </c>
    </row>
    <row r="72" spans="1:7">
      <c r="A72" s="1">
        <v>986</v>
      </c>
      <c r="B72" s="1">
        <v>347053553.69999999</v>
      </c>
      <c r="C72" s="1">
        <f t="shared" si="2"/>
        <v>2.2838764148854589E-2</v>
      </c>
      <c r="D72" t="s">
        <v>96</v>
      </c>
      <c r="E72" s="4" t="s">
        <v>104</v>
      </c>
      <c r="F72" s="2">
        <v>4.235827264E-22</v>
      </c>
      <c r="G72" s="2">
        <v>4.235827264E-22</v>
      </c>
    </row>
    <row r="73" spans="1:7">
      <c r="A73" s="1">
        <v>988</v>
      </c>
      <c r="B73" s="2">
        <v>34785818420</v>
      </c>
      <c r="C73" s="1">
        <f t="shared" si="2"/>
        <v>2.289171495722568</v>
      </c>
      <c r="D73" t="s">
        <v>53</v>
      </c>
      <c r="E73" s="4" t="s">
        <v>105</v>
      </c>
      <c r="F73" s="2">
        <v>1.7497587950000001E-15</v>
      </c>
      <c r="G73" s="2">
        <v>1.7497587950000001E-15</v>
      </c>
    </row>
    <row r="74" spans="1:7">
      <c r="A74" s="1">
        <v>990</v>
      </c>
      <c r="B74" s="1">
        <v>347053553.69999999</v>
      </c>
      <c r="C74" s="1">
        <f t="shared" si="2"/>
        <v>2.2838764148854589E-2</v>
      </c>
      <c r="D74" t="s">
        <v>41</v>
      </c>
      <c r="E74" s="4" t="s">
        <v>106</v>
      </c>
      <c r="F74" s="2">
        <v>2.3687280920000001E-6</v>
      </c>
      <c r="G74" s="2">
        <v>2.3687308920000001E-6</v>
      </c>
    </row>
    <row r="75" spans="1:7">
      <c r="A75" s="1">
        <v>994</v>
      </c>
      <c r="B75" s="1">
        <v>257566911.69999999</v>
      </c>
      <c r="C75" s="1">
        <f t="shared" si="2"/>
        <v>1.6949862308426652E-2</v>
      </c>
      <c r="D75" t="s">
        <v>28</v>
      </c>
      <c r="E75" s="4" t="s">
        <v>240</v>
      </c>
      <c r="F75" s="2">
        <v>7.9125607829999998E-7</v>
      </c>
      <c r="G75" s="2">
        <v>7.9125639110000001E-7</v>
      </c>
    </row>
    <row r="76" spans="1:7">
      <c r="A76" s="1">
        <v>997</v>
      </c>
      <c r="B76" s="1">
        <v>257566911.69999999</v>
      </c>
      <c r="C76" s="1">
        <f t="shared" si="2"/>
        <v>1.6949862308426652E-2</v>
      </c>
      <c r="D76" t="s">
        <v>107</v>
      </c>
      <c r="E76" s="4" t="s">
        <v>241</v>
      </c>
      <c r="F76" s="2">
        <v>1.023761978E-5</v>
      </c>
      <c r="G76" s="2">
        <v>1.0237672180000001E-5</v>
      </c>
    </row>
    <row r="77" spans="1:7">
      <c r="A77" s="1">
        <v>1002</v>
      </c>
      <c r="B77" s="1">
        <v>347053553.69999999</v>
      </c>
      <c r="C77" s="1">
        <f t="shared" si="2"/>
        <v>2.2838764148854589E-2</v>
      </c>
      <c r="D77" t="s">
        <v>87</v>
      </c>
      <c r="E77" s="4" t="s">
        <v>108</v>
      </c>
      <c r="F77" s="2">
        <v>4.5177607140000002E-10</v>
      </c>
      <c r="G77" s="2">
        <v>4.517760715E-10</v>
      </c>
    </row>
    <row r="78" spans="1:7">
      <c r="A78" s="1">
        <v>1010</v>
      </c>
      <c r="B78" s="1">
        <v>97724537.299999997</v>
      </c>
      <c r="C78" s="1">
        <f t="shared" si="2"/>
        <v>6.4310180234602877E-3</v>
      </c>
      <c r="D78" t="s">
        <v>110</v>
      </c>
      <c r="E78" s="4" t="s">
        <v>111</v>
      </c>
      <c r="F78" s="2">
        <v>5.5215855130000003E-21</v>
      </c>
      <c r="G78" s="2">
        <v>5.5215855130000003E-21</v>
      </c>
    </row>
    <row r="79" spans="1:7">
      <c r="A79" s="1">
        <v>1015</v>
      </c>
      <c r="B79" s="1">
        <v>778852977.39999998</v>
      </c>
      <c r="C79" s="1">
        <f t="shared" si="2"/>
        <v>5.1254451273673195E-2</v>
      </c>
      <c r="D79" t="s">
        <v>112</v>
      </c>
      <c r="E79" s="4" t="s">
        <v>113</v>
      </c>
      <c r="F79" s="2">
        <v>6.8165844199999994E-11</v>
      </c>
      <c r="G79" s="2">
        <v>6.8165844199999994E-11</v>
      </c>
    </row>
    <row r="80" spans="1:7">
      <c r="A80" s="1">
        <v>1020</v>
      </c>
      <c r="B80" s="1">
        <v>404359470.19999999</v>
      </c>
      <c r="C80" s="1">
        <f t="shared" si="2"/>
        <v>2.6609929426732147E-2</v>
      </c>
      <c r="D80" t="s">
        <v>114</v>
      </c>
      <c r="E80" s="12" t="s">
        <v>115</v>
      </c>
      <c r="F80" s="2">
        <v>8.8467378889999998E-14</v>
      </c>
      <c r="G80" s="2">
        <v>8.8467378889999998E-14</v>
      </c>
    </row>
    <row r="81" spans="1:7">
      <c r="A81" s="1">
        <v>1021</v>
      </c>
      <c r="B81" s="2">
        <v>27909074310</v>
      </c>
      <c r="C81" s="13">
        <f t="shared" si="2"/>
        <v>1.8366294163636065</v>
      </c>
      <c r="D81" t="s">
        <v>28</v>
      </c>
      <c r="E81" s="12" t="s">
        <v>262</v>
      </c>
      <c r="F81" s="2">
        <v>2.6650544420000002E-29</v>
      </c>
      <c r="G81" s="2">
        <v>2.6650544420000002E-29</v>
      </c>
    </row>
    <row r="82" spans="1:7">
      <c r="A82" s="1">
        <v>1024</v>
      </c>
      <c r="B82" s="1">
        <v>292313255.10000002</v>
      </c>
      <c r="C82" s="1">
        <f t="shared" si="2"/>
        <v>1.9236436047515012E-2</v>
      </c>
      <c r="D82" t="s">
        <v>96</v>
      </c>
      <c r="E82" s="4" t="s">
        <v>116</v>
      </c>
      <c r="F82" s="2">
        <v>1.124247105E-17</v>
      </c>
      <c r="G82" s="2">
        <v>1.124247105E-17</v>
      </c>
    </row>
    <row r="83" spans="1:7">
      <c r="A83" s="1">
        <v>1028</v>
      </c>
      <c r="B83" s="2">
        <v>107123254500</v>
      </c>
      <c r="C83" s="13">
        <f t="shared" si="2"/>
        <v>7.0495251188180701</v>
      </c>
      <c r="D83" t="s">
        <v>117</v>
      </c>
      <c r="E83" s="12" t="s">
        <v>263</v>
      </c>
      <c r="F83" s="2">
        <v>6.4729105219999999E-9</v>
      </c>
      <c r="G83" s="2">
        <v>6.4729105429999997E-9</v>
      </c>
    </row>
    <row r="84" spans="1:7">
      <c r="A84" s="1">
        <v>1040</v>
      </c>
      <c r="B84" s="1">
        <v>690138304.10000002</v>
      </c>
      <c r="C84" s="1">
        <f t="shared" si="2"/>
        <v>4.541635084669178E-2</v>
      </c>
      <c r="D84" t="s">
        <v>110</v>
      </c>
      <c r="E84" s="4" t="s">
        <v>118</v>
      </c>
      <c r="F84" s="2">
        <v>3.6135959039999998E-15</v>
      </c>
      <c r="G84" s="2">
        <v>3.6135959039999998E-15</v>
      </c>
    </row>
    <row r="85" spans="1:7">
      <c r="A85" s="1">
        <v>1041</v>
      </c>
      <c r="B85" s="1">
        <v>687275508.39999998</v>
      </c>
      <c r="C85" s="1">
        <f t="shared" si="2"/>
        <v>4.5227957110043362E-2</v>
      </c>
      <c r="D85" t="s">
        <v>110</v>
      </c>
      <c r="E85" s="4" t="s">
        <v>119</v>
      </c>
      <c r="F85" s="2">
        <v>1.039508519E-7</v>
      </c>
      <c r="G85" s="2">
        <v>1.039508573E-7</v>
      </c>
    </row>
    <row r="86" spans="1:7">
      <c r="A86" s="1">
        <v>1045</v>
      </c>
      <c r="B86" s="1">
        <v>690138304.10000002</v>
      </c>
      <c r="C86" s="1">
        <f t="shared" si="2"/>
        <v>4.541635084669178E-2</v>
      </c>
      <c r="D86" t="s">
        <v>33</v>
      </c>
      <c r="E86" s="4" t="s">
        <v>120</v>
      </c>
      <c r="F86" s="2">
        <v>5.2215887689999999E-7</v>
      </c>
      <c r="G86" s="2">
        <v>5.2215901319999997E-7</v>
      </c>
    </row>
    <row r="87" spans="1:7">
      <c r="A87" s="1">
        <v>1051</v>
      </c>
      <c r="B87" s="2">
        <v>55809074310</v>
      </c>
      <c r="C87" s="13">
        <f t="shared" si="2"/>
        <v>3.672661674093642</v>
      </c>
      <c r="D87" t="s">
        <v>107</v>
      </c>
      <c r="E87" s="12" t="s">
        <v>264</v>
      </c>
      <c r="F87" s="2">
        <v>1.3223683019999999E-25</v>
      </c>
      <c r="G87" s="2">
        <v>1.3223683019999999E-25</v>
      </c>
    </row>
    <row r="88" spans="1:7">
      <c r="A88" s="1">
        <v>1056</v>
      </c>
      <c r="B88" s="1">
        <v>12680260624</v>
      </c>
      <c r="C88" s="13">
        <f t="shared" si="2"/>
        <v>0.83445761799598517</v>
      </c>
      <c r="D88" t="s">
        <v>121</v>
      </c>
      <c r="E88" s="12" t="s">
        <v>265</v>
      </c>
      <c r="F88" s="2">
        <v>3.3485293400000003E-11</v>
      </c>
      <c r="G88" s="2">
        <v>3.3485293400000003E-11</v>
      </c>
    </row>
    <row r="89" spans="1:7">
      <c r="A89" s="1">
        <v>1096</v>
      </c>
      <c r="B89" s="1">
        <v>3170065156</v>
      </c>
      <c r="C89" s="1">
        <f t="shared" si="2"/>
        <v>0.20861440449899629</v>
      </c>
      <c r="D89" t="s">
        <v>41</v>
      </c>
      <c r="E89" s="4" t="s">
        <v>122</v>
      </c>
      <c r="F89" s="2">
        <v>4.7075502970000001E-13</v>
      </c>
      <c r="G89" s="2">
        <v>4.7075502970000001E-13</v>
      </c>
    </row>
    <row r="90" spans="1:7">
      <c r="A90" s="1">
        <v>1106</v>
      </c>
      <c r="B90" s="2">
        <v>34267321780</v>
      </c>
      <c r="C90" s="1">
        <f t="shared" si="2"/>
        <v>2.2550504721897853</v>
      </c>
      <c r="D90" t="s">
        <v>87</v>
      </c>
      <c r="E90" s="4" t="s">
        <v>123</v>
      </c>
      <c r="F90" s="2">
        <v>7.0929660610000003E-14</v>
      </c>
      <c r="G90" s="2">
        <v>7.0929660610000003E-14</v>
      </c>
    </row>
    <row r="91" spans="1:7">
      <c r="A91" s="1">
        <v>1109</v>
      </c>
      <c r="B91" s="2">
        <v>83709074310</v>
      </c>
      <c r="C91" s="1">
        <f t="shared" si="2"/>
        <v>5.5086939318236769</v>
      </c>
      <c r="D91" t="s">
        <v>124</v>
      </c>
      <c r="E91" s="12" t="s">
        <v>266</v>
      </c>
      <c r="F91" s="2">
        <v>1.5194554539999999E-8</v>
      </c>
      <c r="G91" s="2">
        <v>1.5194554640000001E-8</v>
      </c>
    </row>
    <row r="92" spans="1:7">
      <c r="A92" s="1">
        <v>1112</v>
      </c>
      <c r="B92" s="2">
        <v>27909074310</v>
      </c>
      <c r="C92" s="1">
        <f t="shared" si="2"/>
        <v>1.8366294163636065</v>
      </c>
      <c r="D92" t="s">
        <v>125</v>
      </c>
      <c r="E92" s="4" t="s">
        <v>126</v>
      </c>
      <c r="F92" s="2">
        <v>1.2094462740000001E-5</v>
      </c>
      <c r="G92" s="2">
        <v>1.2094535709999999E-5</v>
      </c>
    </row>
    <row r="93" spans="1:7">
      <c r="A93" s="1">
        <v>1114</v>
      </c>
      <c r="B93" s="2">
        <v>34267321780</v>
      </c>
      <c r="C93" s="1">
        <f t="shared" si="2"/>
        <v>2.2550504721897853</v>
      </c>
      <c r="D93" t="s">
        <v>45</v>
      </c>
      <c r="E93" s="4" t="s">
        <v>127</v>
      </c>
      <c r="F93" s="2">
        <v>1.1365764820000001E-32</v>
      </c>
      <c r="G93" s="2">
        <v>1.1365764820000001E-32</v>
      </c>
    </row>
    <row r="94" spans="1:7">
      <c r="A94" s="1">
        <v>1121</v>
      </c>
      <c r="B94" s="1">
        <v>1183385552</v>
      </c>
      <c r="C94" s="1">
        <f t="shared" si="2"/>
        <v>7.7875772286869677E-2</v>
      </c>
      <c r="D94" t="s">
        <v>45</v>
      </c>
      <c r="E94" s="4" t="s">
        <v>128</v>
      </c>
      <c r="F94" s="2">
        <v>9.7815993739999999E-14</v>
      </c>
      <c r="G94" s="2">
        <v>9.7815993739999999E-14</v>
      </c>
    </row>
    <row r="95" spans="1:7">
      <c r="A95" s="1">
        <v>1127</v>
      </c>
      <c r="B95" s="2">
        <v>27909074310</v>
      </c>
      <c r="C95" s="13">
        <f t="shared" si="2"/>
        <v>1.8366294163636065</v>
      </c>
      <c r="D95" t="s">
        <v>33</v>
      </c>
      <c r="E95" s="12" t="s">
        <v>264</v>
      </c>
      <c r="F95" s="2">
        <v>9.3352279389999993E-22</v>
      </c>
      <c r="G95" s="2">
        <v>9.3352279389999993E-22</v>
      </c>
    </row>
    <row r="96" spans="1:7">
      <c r="A96" s="1">
        <v>1129</v>
      </c>
      <c r="B96" s="2">
        <v>27909074310</v>
      </c>
      <c r="C96" s="1">
        <f t="shared" si="2"/>
        <v>1.8366294163636065</v>
      </c>
      <c r="D96" t="s">
        <v>129</v>
      </c>
      <c r="E96" s="4" t="s">
        <v>130</v>
      </c>
      <c r="F96" s="2">
        <v>1.030227194E-7</v>
      </c>
      <c r="G96" s="2">
        <v>1.0302272470000001E-7</v>
      </c>
    </row>
    <row r="97" spans="1:7">
      <c r="A97" s="1">
        <v>1144</v>
      </c>
      <c r="B97" s="1">
        <v>673036584.89999998</v>
      </c>
      <c r="C97" s="1">
        <f t="shared" si="2"/>
        <v>4.4290927616805004E-2</v>
      </c>
      <c r="D97" t="s">
        <v>44</v>
      </c>
      <c r="E97" s="12" t="s">
        <v>267</v>
      </c>
      <c r="F97" s="2">
        <v>4.8530709510000002E-31</v>
      </c>
      <c r="G97" s="2">
        <v>4.8530709510000002E-31</v>
      </c>
    </row>
    <row r="98" spans="1:7">
      <c r="A98" s="1">
        <v>1171</v>
      </c>
      <c r="B98" s="1">
        <v>258318386.59999999</v>
      </c>
      <c r="C98" s="1">
        <f t="shared" si="2"/>
        <v>1.699931507392036E-2</v>
      </c>
      <c r="D98" t="s">
        <v>131</v>
      </c>
      <c r="E98" s="4" t="s">
        <v>132</v>
      </c>
      <c r="F98" s="2">
        <v>1.7712244099999999E-11</v>
      </c>
      <c r="G98" s="2">
        <v>1.7712244099999999E-11</v>
      </c>
    </row>
    <row r="99" spans="1:7">
      <c r="A99" s="1">
        <v>1183</v>
      </c>
      <c r="B99" s="1">
        <v>440713245</v>
      </c>
      <c r="C99" s="1">
        <f t="shared" ref="C99:C130" si="3">(B99*100)/$B$188</f>
        <v>2.9002284380963445E-2</v>
      </c>
      <c r="D99" t="s">
        <v>131</v>
      </c>
      <c r="E99" s="14" t="s">
        <v>268</v>
      </c>
      <c r="F99" s="2">
        <v>2.7877170390000001E-17</v>
      </c>
      <c r="G99" s="2">
        <v>2.7877170390000001E-17</v>
      </c>
    </row>
    <row r="100" spans="1:7">
      <c r="A100" s="1">
        <v>1187</v>
      </c>
      <c r="B100" s="1">
        <v>1488883824</v>
      </c>
      <c r="C100" s="1">
        <f t="shared" si="3"/>
        <v>9.7979882755428252E-2</v>
      </c>
      <c r="D100" t="s">
        <v>45</v>
      </c>
      <c r="E100" s="4" t="s">
        <v>133</v>
      </c>
      <c r="F100" s="2">
        <v>4.7075502970000001E-13</v>
      </c>
      <c r="G100" s="2">
        <v>4.7075502970000001E-13</v>
      </c>
    </row>
    <row r="101" spans="1:7">
      <c r="A101" s="1">
        <v>1189</v>
      </c>
      <c r="B101" s="1">
        <v>1843495732</v>
      </c>
      <c r="C101" s="1">
        <f t="shared" si="3"/>
        <v>0.1213160441197005</v>
      </c>
      <c r="D101" t="s">
        <v>112</v>
      </c>
      <c r="E101" s="4" t="s">
        <v>134</v>
      </c>
      <c r="F101" s="2">
        <v>8.3814717849999996E-16</v>
      </c>
      <c r="G101" s="2">
        <v>8.3814717849999996E-16</v>
      </c>
    </row>
    <row r="102" spans="1:7">
      <c r="A102" s="1">
        <v>1193</v>
      </c>
      <c r="B102" s="1">
        <v>1488883824</v>
      </c>
      <c r="C102" s="1">
        <f t="shared" si="3"/>
        <v>9.7979882755428252E-2</v>
      </c>
      <c r="D102" t="s">
        <v>112</v>
      </c>
      <c r="E102" s="4" t="s">
        <v>135</v>
      </c>
      <c r="F102" s="2">
        <v>7.2698981890000003E-21</v>
      </c>
      <c r="G102" s="2">
        <v>7.2698981890000003E-21</v>
      </c>
    </row>
    <row r="103" spans="1:7">
      <c r="A103" s="1">
        <v>1195</v>
      </c>
      <c r="B103" s="2">
        <v>47979937400</v>
      </c>
      <c r="C103" s="13">
        <f t="shared" si="3"/>
        <v>3.1574449028769807</v>
      </c>
      <c r="D103" t="s">
        <v>112</v>
      </c>
      <c r="E103" s="12" t="s">
        <v>269</v>
      </c>
      <c r="F103" s="2">
        <v>1.598304506E-27</v>
      </c>
      <c r="G103" s="2">
        <v>1.598304506E-27</v>
      </c>
    </row>
    <row r="104" spans="1:7">
      <c r="A104" s="1">
        <v>1214</v>
      </c>
      <c r="B104" s="1">
        <v>9753602.3629999999</v>
      </c>
      <c r="C104" s="1">
        <f t="shared" si="3"/>
        <v>6.4186123897992458E-4</v>
      </c>
      <c r="D104" t="s">
        <v>96</v>
      </c>
      <c r="E104" s="4" t="s">
        <v>136</v>
      </c>
      <c r="F104" s="2">
        <v>7.3690187760000004E-8</v>
      </c>
      <c r="G104" s="2">
        <v>7.3690190460000004E-8</v>
      </c>
    </row>
    <row r="105" spans="1:7">
      <c r="A105" s="1">
        <v>1215</v>
      </c>
      <c r="B105" s="1">
        <v>9753602.3629999999</v>
      </c>
      <c r="C105" s="1">
        <f t="shared" si="3"/>
        <v>6.4186123897992458E-4</v>
      </c>
      <c r="D105" t="s">
        <v>137</v>
      </c>
      <c r="E105" s="4" t="s">
        <v>138</v>
      </c>
      <c r="F105" s="2">
        <v>4.9284242929999998E-18</v>
      </c>
      <c r="G105" s="2">
        <v>4.9284242929999998E-18</v>
      </c>
    </row>
    <row r="106" spans="1:7">
      <c r="A106" s="1">
        <v>1220</v>
      </c>
      <c r="B106" s="1">
        <v>384781782.80000001</v>
      </c>
      <c r="C106" s="1">
        <f t="shared" si="3"/>
        <v>2.5321568652604733E-2</v>
      </c>
      <c r="D106" t="s">
        <v>137</v>
      </c>
      <c r="E106" s="4" t="s">
        <v>139</v>
      </c>
      <c r="F106" s="2">
        <v>3.3234299600000002E-13</v>
      </c>
      <c r="G106" s="2">
        <v>3.3234299600000002E-13</v>
      </c>
    </row>
    <row r="107" spans="1:7">
      <c r="A107" s="1">
        <v>1223</v>
      </c>
      <c r="B107" s="1">
        <v>15942779.960000001</v>
      </c>
      <c r="C107" s="1">
        <f t="shared" si="3"/>
        <v>1.0491562109122567E-3</v>
      </c>
      <c r="D107" t="s">
        <v>140</v>
      </c>
      <c r="E107" s="4" t="s">
        <v>141</v>
      </c>
      <c r="F107" s="2">
        <v>4.9943555539999997E-11</v>
      </c>
      <c r="G107" s="2">
        <v>4.9943555539999997E-11</v>
      </c>
    </row>
    <row r="108" spans="1:7">
      <c r="A108" s="1">
        <v>1227</v>
      </c>
      <c r="B108" s="2">
        <v>47979937400</v>
      </c>
      <c r="C108" s="1">
        <f t="shared" si="3"/>
        <v>3.1574449028769807</v>
      </c>
      <c r="D108" t="s">
        <v>90</v>
      </c>
      <c r="E108" s="4" t="s">
        <v>142</v>
      </c>
      <c r="F108" s="2">
        <v>6.4729105219999999E-9</v>
      </c>
      <c r="G108" s="2">
        <v>6.4729105429999997E-9</v>
      </c>
    </row>
    <row r="109" spans="1:7">
      <c r="A109" s="1">
        <v>1228</v>
      </c>
      <c r="B109" s="2">
        <v>47979937400</v>
      </c>
      <c r="C109" s="1">
        <f t="shared" si="3"/>
        <v>3.1574449028769807</v>
      </c>
      <c r="D109" t="s">
        <v>125</v>
      </c>
      <c r="E109" s="4" t="s">
        <v>143</v>
      </c>
      <c r="F109" s="2">
        <v>8.7692439159999995E-6</v>
      </c>
      <c r="G109" s="2">
        <v>8.7692822789999998E-6</v>
      </c>
    </row>
    <row r="110" spans="1:7">
      <c r="A110" s="1">
        <v>1232</v>
      </c>
      <c r="B110" s="2">
        <v>47979937400</v>
      </c>
      <c r="C110" s="13">
        <f t="shared" si="3"/>
        <v>3.1574449028769807</v>
      </c>
      <c r="D110" t="s">
        <v>129</v>
      </c>
      <c r="E110" s="12" t="s">
        <v>269</v>
      </c>
      <c r="F110" s="2">
        <v>4.0085140750000002E-33</v>
      </c>
      <c r="G110" s="2">
        <v>4.0085140750000002E-33</v>
      </c>
    </row>
    <row r="111" spans="1:7">
      <c r="A111" s="1">
        <v>1233</v>
      </c>
      <c r="B111" s="2">
        <v>34267321780</v>
      </c>
      <c r="C111" s="1">
        <f t="shared" si="3"/>
        <v>2.2550504721897853</v>
      </c>
      <c r="D111" t="s">
        <v>96</v>
      </c>
      <c r="E111" s="4" t="s">
        <v>144</v>
      </c>
      <c r="F111" s="2">
        <v>7.1599305849999995E-18</v>
      </c>
      <c r="G111" s="2">
        <v>7.1599305849999995E-18</v>
      </c>
    </row>
    <row r="112" spans="1:7">
      <c r="A112" s="1">
        <v>1240</v>
      </c>
      <c r="B112" s="2">
        <v>23614216180</v>
      </c>
      <c r="C112" s="13">
        <f t="shared" si="3"/>
        <v>1.5539950769709867</v>
      </c>
      <c r="D112" t="s">
        <v>137</v>
      </c>
      <c r="E112" s="12" t="s">
        <v>270</v>
      </c>
      <c r="F112" s="2">
        <v>8.7173973590000007E-28</v>
      </c>
      <c r="G112" s="2">
        <v>8.7173973590000007E-28</v>
      </c>
    </row>
    <row r="113" spans="1:7">
      <c r="A113" s="1">
        <v>1241</v>
      </c>
      <c r="B113" s="1">
        <v>850418704.20000005</v>
      </c>
      <c r="C113" s="1">
        <f t="shared" si="3"/>
        <v>5.5964020555131791E-2</v>
      </c>
      <c r="D113" t="s">
        <v>98</v>
      </c>
      <c r="E113" s="12" t="s">
        <v>271</v>
      </c>
      <c r="F113" s="2">
        <v>3.6165028389999997E-17</v>
      </c>
      <c r="G113" s="2">
        <v>3.6165028389999997E-17</v>
      </c>
    </row>
    <row r="114" spans="1:7">
      <c r="A114" s="1">
        <v>1250</v>
      </c>
      <c r="B114" s="2">
        <v>47979937400</v>
      </c>
      <c r="C114" s="1">
        <f t="shared" si="3"/>
        <v>3.1574449028769807</v>
      </c>
      <c r="D114" t="s">
        <v>41</v>
      </c>
      <c r="E114" s="4" t="s">
        <v>146</v>
      </c>
      <c r="F114" s="2">
        <v>9.1661822369999994E-5</v>
      </c>
      <c r="G114" s="2">
        <v>9.1666014020000004E-5</v>
      </c>
    </row>
    <row r="115" spans="1:7">
      <c r="A115" s="1">
        <v>1275</v>
      </c>
      <c r="B115" s="1">
        <v>2638130653</v>
      </c>
      <c r="C115" s="1">
        <f t="shared" si="3"/>
        <v>0.17360906734818646</v>
      </c>
      <c r="D115" t="s">
        <v>112</v>
      </c>
      <c r="E115" s="4" t="s">
        <v>147</v>
      </c>
      <c r="F115" s="2">
        <v>3.293969153E-22</v>
      </c>
      <c r="G115" s="2">
        <v>3.293969153E-22</v>
      </c>
    </row>
    <row r="116" spans="1:7">
      <c r="A116" s="1">
        <v>1287</v>
      </c>
      <c r="B116" s="2">
        <v>34267321780</v>
      </c>
      <c r="C116" s="1">
        <f t="shared" si="3"/>
        <v>2.2550504721897853</v>
      </c>
      <c r="D116" t="s">
        <v>112</v>
      </c>
      <c r="E116" s="4" t="s">
        <v>148</v>
      </c>
      <c r="F116" s="2">
        <v>3.3527264049999999E-20</v>
      </c>
      <c r="G116" s="2">
        <v>3.3527264049999999E-20</v>
      </c>
    </row>
    <row r="117" spans="1:7">
      <c r="A117" s="1">
        <v>1296</v>
      </c>
      <c r="B117" s="2">
        <v>47979937400</v>
      </c>
      <c r="C117" s="1">
        <f t="shared" si="3"/>
        <v>3.1574449028769807</v>
      </c>
      <c r="D117" t="s">
        <v>98</v>
      </c>
      <c r="E117" s="12" t="s">
        <v>269</v>
      </c>
      <c r="F117" s="2">
        <v>5.7213616440000001E-29</v>
      </c>
      <c r="G117" s="2">
        <v>5.7213616440000001E-29</v>
      </c>
    </row>
    <row r="118" spans="1:7">
      <c r="A118" s="1">
        <v>1299</v>
      </c>
      <c r="B118" s="1">
        <v>73895756.189999998</v>
      </c>
      <c r="C118" s="1">
        <f t="shared" si="3"/>
        <v>4.8629029417273806E-3</v>
      </c>
      <c r="D118" t="s">
        <v>96</v>
      </c>
      <c r="E118" s="4" t="s">
        <v>149</v>
      </c>
      <c r="F118" s="2">
        <v>8.5096201920000002E-17</v>
      </c>
      <c r="G118" s="2">
        <v>8.5096201920000002E-17</v>
      </c>
    </row>
    <row r="119" spans="1:7">
      <c r="A119" s="1">
        <v>1306</v>
      </c>
      <c r="B119" s="1">
        <v>216475388.69999999</v>
      </c>
      <c r="C119" s="1">
        <f t="shared" si="3"/>
        <v>1.4245727478775913E-2</v>
      </c>
      <c r="D119" t="s">
        <v>96</v>
      </c>
      <c r="E119" s="4" t="s">
        <v>150</v>
      </c>
      <c r="F119" s="2">
        <v>1.0671853789999999E-24</v>
      </c>
      <c r="G119" s="2">
        <v>1.0671853789999999E-24</v>
      </c>
    </row>
    <row r="120" spans="1:7">
      <c r="A120" s="1">
        <v>1328</v>
      </c>
      <c r="B120" s="1">
        <v>65475102.5</v>
      </c>
      <c r="C120" s="1">
        <f t="shared" si="3"/>
        <v>4.3087598662430275E-3</v>
      </c>
      <c r="D120" t="s">
        <v>45</v>
      </c>
      <c r="E120" s="4" t="s">
        <v>151</v>
      </c>
      <c r="F120" s="2">
        <v>3.0177533000000001E-18</v>
      </c>
      <c r="G120" s="2">
        <v>3.0177533000000001E-18</v>
      </c>
    </row>
    <row r="121" spans="1:7">
      <c r="A121" s="1">
        <v>1350</v>
      </c>
      <c r="B121" s="1">
        <v>2638130653</v>
      </c>
      <c r="C121" s="1">
        <f t="shared" si="3"/>
        <v>0.17360906734818646</v>
      </c>
      <c r="D121" t="s">
        <v>44</v>
      </c>
      <c r="E121" s="12" t="s">
        <v>263</v>
      </c>
      <c r="F121" s="2">
        <v>1.894818394E-29</v>
      </c>
      <c r="G121" s="2">
        <v>1.894818394E-29</v>
      </c>
    </row>
    <row r="122" spans="1:7">
      <c r="A122" s="1">
        <v>1359</v>
      </c>
      <c r="B122" s="1">
        <v>65475102.5</v>
      </c>
      <c r="C122" s="1">
        <f t="shared" si="3"/>
        <v>4.3087598662430275E-3</v>
      </c>
      <c r="D122" t="s">
        <v>48</v>
      </c>
      <c r="E122" s="4" t="s">
        <v>152</v>
      </c>
      <c r="F122" s="2">
        <v>2.0555353070000002E-8</v>
      </c>
      <c r="G122" s="2">
        <v>2.0555353290000001E-8</v>
      </c>
    </row>
    <row r="123" spans="1:7">
      <c r="A123" s="1">
        <v>1362</v>
      </c>
      <c r="B123" s="1">
        <v>13791890.939999999</v>
      </c>
      <c r="C123" s="1">
        <f t="shared" si="3"/>
        <v>9.0761134985428737E-4</v>
      </c>
      <c r="D123" t="s">
        <v>153</v>
      </c>
      <c r="E123" s="4" t="s">
        <v>154</v>
      </c>
      <c r="F123" s="2">
        <v>8.4077196009999998E-14</v>
      </c>
      <c r="G123" s="2">
        <v>8.4077196009999998E-14</v>
      </c>
    </row>
    <row r="124" spans="1:7">
      <c r="A124" s="1">
        <v>1368</v>
      </c>
      <c r="B124" s="1">
        <v>2638130653</v>
      </c>
      <c r="C124" s="1">
        <f t="shared" si="3"/>
        <v>0.17360906734818646</v>
      </c>
      <c r="D124" t="s">
        <v>155</v>
      </c>
      <c r="E124" s="4" t="s">
        <v>156</v>
      </c>
      <c r="F124" s="2">
        <v>2.7690185829999999E-17</v>
      </c>
      <c r="G124" s="2">
        <v>2.7690185829999999E-17</v>
      </c>
    </row>
    <row r="125" spans="1:7">
      <c r="A125" s="1">
        <v>1379</v>
      </c>
      <c r="B125" s="1">
        <v>86465647.510000005</v>
      </c>
      <c r="C125" s="1">
        <f t="shared" si="3"/>
        <v>5.6900974198521399E-3</v>
      </c>
      <c r="D125" t="s">
        <v>112</v>
      </c>
      <c r="E125" s="4" t="s">
        <v>157</v>
      </c>
      <c r="F125" s="2">
        <v>1.4342542120000001E-19</v>
      </c>
      <c r="G125" s="2">
        <v>1.4342542120000001E-19</v>
      </c>
    </row>
    <row r="126" spans="1:7">
      <c r="A126" s="1">
        <v>1393</v>
      </c>
      <c r="B126" s="2">
        <v>34267321780</v>
      </c>
      <c r="C126" s="1">
        <f t="shared" si="3"/>
        <v>2.2550504721897853</v>
      </c>
      <c r="D126" t="s">
        <v>117</v>
      </c>
      <c r="E126" s="4" t="s">
        <v>158</v>
      </c>
      <c r="F126" s="2">
        <v>9.2639295880000006E-13</v>
      </c>
      <c r="G126" s="2">
        <v>9.2639295880000006E-13</v>
      </c>
    </row>
    <row r="127" spans="1:7">
      <c r="A127" s="1">
        <v>1443</v>
      </c>
      <c r="B127" s="1">
        <v>3881097.2250000001</v>
      </c>
      <c r="C127" s="1">
        <f t="shared" si="3"/>
        <v>2.5540572403177507E-4</v>
      </c>
      <c r="D127" t="s">
        <v>45</v>
      </c>
      <c r="E127" s="4" t="s">
        <v>159</v>
      </c>
      <c r="F127" s="2">
        <v>3.1493651269999999E-10</v>
      </c>
      <c r="G127" s="2">
        <v>3.1493651279999998E-10</v>
      </c>
    </row>
    <row r="128" spans="1:7">
      <c r="A128" s="1">
        <v>1462</v>
      </c>
      <c r="B128" s="1">
        <v>865240647.89999998</v>
      </c>
      <c r="C128" s="1">
        <f t="shared" si="3"/>
        <v>5.6939417213033527E-2</v>
      </c>
      <c r="D128" t="s">
        <v>160</v>
      </c>
      <c r="E128" s="4" t="s">
        <v>161</v>
      </c>
      <c r="F128" s="2">
        <v>4.1314911659999997E-8</v>
      </c>
      <c r="G128" s="2">
        <v>4.1314912510000001E-8</v>
      </c>
    </row>
    <row r="129" spans="1:7">
      <c r="A129" s="1">
        <v>1468</v>
      </c>
      <c r="B129" s="1">
        <v>865240647.89999998</v>
      </c>
      <c r="C129" s="1">
        <f t="shared" si="3"/>
        <v>5.6939417213033527E-2</v>
      </c>
      <c r="D129" t="s">
        <v>162</v>
      </c>
      <c r="E129" s="12" t="s">
        <v>272</v>
      </c>
      <c r="F129" s="2">
        <v>2.7488831379999998E-5</v>
      </c>
      <c r="G129" s="2">
        <v>2.7489208789999999E-5</v>
      </c>
    </row>
    <row r="130" spans="1:7">
      <c r="A130" s="1">
        <v>1490</v>
      </c>
      <c r="B130" s="2">
        <v>34267321780</v>
      </c>
      <c r="C130" s="1">
        <f t="shared" si="3"/>
        <v>2.2550504721897853</v>
      </c>
      <c r="D130" t="s">
        <v>163</v>
      </c>
      <c r="E130" s="4" t="s">
        <v>164</v>
      </c>
      <c r="F130" s="2">
        <v>3.334463105E-15</v>
      </c>
      <c r="G130" s="2">
        <v>3.334463105E-15</v>
      </c>
    </row>
    <row r="131" spans="1:7">
      <c r="A131" s="1">
        <v>1617</v>
      </c>
      <c r="B131" s="1">
        <v>183140165.5</v>
      </c>
      <c r="C131" s="1">
        <f t="shared" ref="C131:C162" si="4">(B131*100)/$B$188</f>
        <v>1.205201618437338E-2</v>
      </c>
      <c r="D131" t="s">
        <v>169</v>
      </c>
      <c r="E131" s="12" t="s">
        <v>273</v>
      </c>
      <c r="F131" s="2">
        <v>7.0767286289999999E-11</v>
      </c>
      <c r="G131" s="2">
        <v>7.0767286289999999E-11</v>
      </c>
    </row>
    <row r="132" spans="1:7">
      <c r="A132" s="1">
        <v>1725</v>
      </c>
      <c r="B132" s="1">
        <v>183140165.5</v>
      </c>
      <c r="C132" s="1">
        <f t="shared" si="4"/>
        <v>1.205201618437338E-2</v>
      </c>
      <c r="D132" t="s">
        <v>90</v>
      </c>
      <c r="E132" s="4" t="s">
        <v>171</v>
      </c>
      <c r="F132" s="2">
        <v>2.3792777070000001E-10</v>
      </c>
      <c r="G132" s="2">
        <v>2.3792777070000001E-10</v>
      </c>
    </row>
    <row r="133" spans="1:7">
      <c r="A133" s="1">
        <v>1769</v>
      </c>
      <c r="B133" s="1">
        <v>157530815.19999999</v>
      </c>
      <c r="C133" s="1">
        <f t="shared" si="4"/>
        <v>1.0366726103717165E-2</v>
      </c>
      <c r="D133" t="s">
        <v>172</v>
      </c>
      <c r="E133" s="4" t="s">
        <v>173</v>
      </c>
      <c r="F133" s="2">
        <v>8.1334345219999999E-15</v>
      </c>
      <c r="G133" s="2">
        <v>8.1334345219999999E-15</v>
      </c>
    </row>
    <row r="134" spans="1:7">
      <c r="A134" s="1">
        <v>1773</v>
      </c>
      <c r="B134" s="1">
        <v>157530815.19999999</v>
      </c>
      <c r="C134" s="1">
        <f t="shared" si="4"/>
        <v>1.0366726103717165E-2</v>
      </c>
      <c r="D134" t="s">
        <v>165</v>
      </c>
      <c r="E134" s="4" t="s">
        <v>174</v>
      </c>
      <c r="F134" s="2">
        <v>8.2020391559999993E-21</v>
      </c>
      <c r="G134" s="2">
        <v>8.2020391559999993E-21</v>
      </c>
    </row>
    <row r="135" spans="1:7">
      <c r="A135" s="1">
        <v>1774</v>
      </c>
      <c r="B135" s="1">
        <v>4571679.3870000001</v>
      </c>
      <c r="C135" s="1">
        <f t="shared" si="4"/>
        <v>3.0085128410507072E-4</v>
      </c>
      <c r="D135" t="s">
        <v>165</v>
      </c>
      <c r="E135" s="4" t="s">
        <v>175</v>
      </c>
      <c r="F135" s="2">
        <v>3.3000074509999999E-12</v>
      </c>
      <c r="G135" s="2">
        <v>3.3000074509999999E-12</v>
      </c>
    </row>
    <row r="136" spans="1:7">
      <c r="A136" s="1">
        <v>1779</v>
      </c>
      <c r="B136" s="1">
        <v>157530815.19999999</v>
      </c>
      <c r="C136" s="1">
        <f t="shared" si="4"/>
        <v>1.0366726103717165E-2</v>
      </c>
      <c r="D136" t="s">
        <v>170</v>
      </c>
      <c r="E136" s="4" t="s">
        <v>176</v>
      </c>
      <c r="F136" s="2">
        <v>2.606885955E-15</v>
      </c>
      <c r="G136" s="2">
        <v>2.606885955E-15</v>
      </c>
    </row>
    <row r="137" spans="1:7">
      <c r="A137" s="1">
        <v>1792</v>
      </c>
      <c r="B137" s="1">
        <v>20525726.52</v>
      </c>
      <c r="C137" s="1">
        <f t="shared" si="4"/>
        <v>1.3507489607191706E-3</v>
      </c>
      <c r="D137" t="s">
        <v>178</v>
      </c>
      <c r="E137" s="4" t="s">
        <v>179</v>
      </c>
      <c r="F137" s="2">
        <v>6.722720461E-7</v>
      </c>
      <c r="G137" s="2">
        <v>6.7227227090000003E-7</v>
      </c>
    </row>
    <row r="138" spans="1:7">
      <c r="A138" s="1">
        <v>1797</v>
      </c>
      <c r="B138" s="1">
        <v>16140208.76</v>
      </c>
      <c r="C138" s="1">
        <f t="shared" si="4"/>
        <v>1.0621485279518599E-3</v>
      </c>
      <c r="D138" t="s">
        <v>49</v>
      </c>
      <c r="E138" s="12" t="s">
        <v>274</v>
      </c>
      <c r="F138" s="2">
        <v>3.300690759E-9</v>
      </c>
      <c r="G138" s="2">
        <v>3.3006907629999998E-9</v>
      </c>
    </row>
    <row r="139" spans="1:7">
      <c r="A139" s="1">
        <v>1808</v>
      </c>
      <c r="B139" s="1">
        <v>271021618.39999998</v>
      </c>
      <c r="C139" s="1">
        <f t="shared" si="4"/>
        <v>1.7835284370057346E-2</v>
      </c>
      <c r="D139" t="s">
        <v>49</v>
      </c>
      <c r="E139" s="4" t="s">
        <v>180</v>
      </c>
      <c r="F139" s="2">
        <v>1.275065098E-11</v>
      </c>
      <c r="G139" s="2">
        <v>1.275065098E-11</v>
      </c>
    </row>
    <row r="140" spans="1:7">
      <c r="A140" s="1">
        <v>1809</v>
      </c>
      <c r="B140" s="1">
        <v>271021618.39999998</v>
      </c>
      <c r="C140" s="1">
        <f t="shared" si="4"/>
        <v>1.7835284370057346E-2</v>
      </c>
      <c r="D140" t="s">
        <v>181</v>
      </c>
      <c r="E140" s="4" t="s">
        <v>182</v>
      </c>
      <c r="F140" s="2">
        <v>1.031044029E-10</v>
      </c>
      <c r="G140" s="2">
        <v>1.031044029E-10</v>
      </c>
    </row>
    <row r="141" spans="1:7">
      <c r="A141" s="1">
        <v>1812</v>
      </c>
      <c r="B141" s="1">
        <v>271021618.39999998</v>
      </c>
      <c r="C141" s="1">
        <f t="shared" si="4"/>
        <v>1.7835284370057346E-2</v>
      </c>
      <c r="D141" t="s">
        <v>170</v>
      </c>
      <c r="E141" s="4" t="s">
        <v>183</v>
      </c>
      <c r="F141" s="2">
        <v>1.2980559310000001E-15</v>
      </c>
      <c r="G141" s="2">
        <v>1.2980559310000001E-15</v>
      </c>
    </row>
    <row r="142" spans="1:7">
      <c r="A142" s="1">
        <v>1813</v>
      </c>
      <c r="B142" s="2">
        <v>15711697010</v>
      </c>
      <c r="C142" s="1">
        <f t="shared" si="4"/>
        <v>1.0339491947684782</v>
      </c>
      <c r="D142" t="s">
        <v>166</v>
      </c>
      <c r="E142" s="4" t="s">
        <v>184</v>
      </c>
      <c r="F142" s="2">
        <v>1.5214266089999999E-11</v>
      </c>
      <c r="G142" s="2">
        <v>1.5214266089999999E-11</v>
      </c>
    </row>
    <row r="143" spans="1:7">
      <c r="A143" s="1">
        <v>1814</v>
      </c>
      <c r="B143" s="1">
        <v>271021618.39999998</v>
      </c>
      <c r="C143" s="1">
        <f t="shared" si="4"/>
        <v>1.7835284370057346E-2</v>
      </c>
      <c r="D143" t="s">
        <v>185</v>
      </c>
      <c r="E143" s="4" t="s">
        <v>186</v>
      </c>
      <c r="F143" s="2">
        <v>4.2303939829999999E-15</v>
      </c>
      <c r="G143" s="2">
        <v>4.2303939829999999E-15</v>
      </c>
    </row>
    <row r="144" spans="1:7">
      <c r="A144" s="1">
        <v>1819</v>
      </c>
      <c r="B144" s="1">
        <v>271021618.39999998</v>
      </c>
      <c r="C144" s="1">
        <f t="shared" si="4"/>
        <v>1.7835284370057346E-2</v>
      </c>
      <c r="D144" t="s">
        <v>187</v>
      </c>
      <c r="E144" s="4" t="s">
        <v>188</v>
      </c>
      <c r="F144" s="2">
        <v>8.5782610700000001E-9</v>
      </c>
      <c r="G144" s="2">
        <v>8.5782611070000007E-9</v>
      </c>
    </row>
    <row r="145" spans="1:8">
      <c r="A145" s="1">
        <v>1826</v>
      </c>
      <c r="B145" s="1">
        <v>402737491.5</v>
      </c>
      <c r="C145" s="1">
        <f t="shared" si="4"/>
        <v>2.6503190888576195E-2</v>
      </c>
      <c r="D145" t="s">
        <v>167</v>
      </c>
      <c r="E145" s="4" t="s">
        <v>189</v>
      </c>
      <c r="F145" s="2">
        <v>4.5291318009999998E-19</v>
      </c>
      <c r="G145" s="2">
        <v>4.5291318009999998E-19</v>
      </c>
    </row>
    <row r="146" spans="1:8">
      <c r="A146" s="1">
        <v>1837</v>
      </c>
      <c r="B146" s="2">
        <v>31511697010</v>
      </c>
      <c r="C146" s="13">
        <f t="shared" si="4"/>
        <v>2.0737093980707919</v>
      </c>
      <c r="D146" t="s">
        <v>49</v>
      </c>
      <c r="E146" s="12" t="s">
        <v>275</v>
      </c>
      <c r="F146" s="2">
        <v>2.8354775620000003E-48</v>
      </c>
      <c r="G146" s="2">
        <v>2.8354775620000003E-48</v>
      </c>
    </row>
    <row r="147" spans="1:8">
      <c r="A147" s="1">
        <v>1844</v>
      </c>
      <c r="B147" s="1">
        <v>402737491.5</v>
      </c>
      <c r="C147" s="1">
        <f t="shared" si="4"/>
        <v>2.6503190888576195E-2</v>
      </c>
      <c r="D147" t="s">
        <v>190</v>
      </c>
      <c r="E147" s="4" t="s">
        <v>191</v>
      </c>
      <c r="F147" s="2">
        <v>6.0512275499999997E-18</v>
      </c>
      <c r="G147" s="2">
        <v>6.0512275499999997E-18</v>
      </c>
    </row>
    <row r="148" spans="1:8">
      <c r="A148" s="1">
        <v>1846</v>
      </c>
      <c r="B148" s="1">
        <v>677381137.60000002</v>
      </c>
      <c r="C148" s="1">
        <f t="shared" si="4"/>
        <v>4.4576832236970163E-2</v>
      </c>
      <c r="D148" t="s">
        <v>170</v>
      </c>
      <c r="E148" s="4" t="s">
        <v>192</v>
      </c>
      <c r="F148" s="2">
        <v>7.2868757760000003E-21</v>
      </c>
      <c r="G148" s="2">
        <v>7.2868757760000003E-21</v>
      </c>
    </row>
    <row r="149" spans="1:8">
      <c r="A149" s="1">
        <v>1849</v>
      </c>
      <c r="B149" s="1">
        <v>724395293</v>
      </c>
      <c r="C149" s="1">
        <f t="shared" si="4"/>
        <v>4.7670721336767037E-2</v>
      </c>
      <c r="D149" t="s">
        <v>170</v>
      </c>
      <c r="E149" s="4" t="s">
        <v>193</v>
      </c>
      <c r="F149" s="2">
        <v>3.302805704E-19</v>
      </c>
      <c r="G149" s="2">
        <v>3.302805704E-19</v>
      </c>
    </row>
    <row r="150" spans="1:8">
      <c r="A150" s="1">
        <v>1853</v>
      </c>
      <c r="B150" s="1">
        <v>724395293</v>
      </c>
      <c r="C150" s="1">
        <f t="shared" si="4"/>
        <v>4.7670721336767037E-2</v>
      </c>
      <c r="D150" t="s">
        <v>194</v>
      </c>
      <c r="E150" s="4" t="s">
        <v>195</v>
      </c>
      <c r="F150" s="2">
        <v>1.54386981E-7</v>
      </c>
      <c r="G150" s="2">
        <v>1.543869929E-7</v>
      </c>
    </row>
    <row r="151" spans="1:8">
      <c r="A151" s="1">
        <v>1856</v>
      </c>
      <c r="B151" s="1">
        <v>724395293</v>
      </c>
      <c r="C151" s="1">
        <f t="shared" si="4"/>
        <v>4.7670721336767037E-2</v>
      </c>
      <c r="D151" t="s">
        <v>177</v>
      </c>
      <c r="E151" s="4" t="s">
        <v>196</v>
      </c>
      <c r="F151" s="2">
        <v>1.3730345450000001E-24</v>
      </c>
      <c r="G151" s="2">
        <v>1.3730345450000001E-24</v>
      </c>
    </row>
    <row r="152" spans="1:8">
      <c r="A152" s="1">
        <v>1861</v>
      </c>
      <c r="B152" s="1">
        <v>609103710</v>
      </c>
      <c r="C152" s="1">
        <f t="shared" si="4"/>
        <v>4.0083658059607188E-2</v>
      </c>
      <c r="D152" t="s">
        <v>167</v>
      </c>
      <c r="E152" s="4" t="s">
        <v>197</v>
      </c>
      <c r="F152" s="2">
        <v>3.7011074600000003E-11</v>
      </c>
      <c r="G152" s="2">
        <v>3.7011074600000003E-11</v>
      </c>
    </row>
    <row r="153" spans="1:8">
      <c r="A153" s="1">
        <v>1880</v>
      </c>
      <c r="B153" s="1">
        <v>219309254.09999999</v>
      </c>
      <c r="C153" s="1">
        <f t="shared" si="4"/>
        <v>1.4432217381588279E-2</v>
      </c>
      <c r="D153" t="s">
        <v>49</v>
      </c>
      <c r="E153" s="12" t="s">
        <v>276</v>
      </c>
      <c r="F153" s="2">
        <v>1.664838518E-23</v>
      </c>
      <c r="G153" s="2">
        <v>1.664838518E-23</v>
      </c>
    </row>
    <row r="154" spans="1:8">
      <c r="A154" s="1">
        <v>1935</v>
      </c>
      <c r="B154" s="1">
        <v>1736246268.2</v>
      </c>
      <c r="C154" s="1">
        <f t="shared" si="4"/>
        <v>0.11425821346876681</v>
      </c>
      <c r="D154" t="s">
        <v>198</v>
      </c>
      <c r="E154" s="14" t="s">
        <v>277</v>
      </c>
      <c r="F154" s="2">
        <v>2.3478546190000002E-22</v>
      </c>
      <c r="G154" s="2">
        <v>2.3478546190000002E-22</v>
      </c>
      <c r="H154" t="s">
        <v>239</v>
      </c>
    </row>
    <row r="155" spans="1:8">
      <c r="A155" s="1">
        <v>1955</v>
      </c>
      <c r="B155" s="1">
        <v>127889325.8</v>
      </c>
      <c r="C155" s="1">
        <f t="shared" si="4"/>
        <v>8.4160905945572049E-3</v>
      </c>
      <c r="D155" t="s">
        <v>199</v>
      </c>
      <c r="E155" s="4" t="s">
        <v>200</v>
      </c>
      <c r="F155" s="2">
        <v>8.508441612E-16</v>
      </c>
      <c r="G155" s="2">
        <v>8.508441612E-16</v>
      </c>
    </row>
    <row r="156" spans="1:8">
      <c r="A156" s="1">
        <v>1958</v>
      </c>
      <c r="B156" s="1">
        <v>127889325.8</v>
      </c>
      <c r="C156" s="1">
        <f t="shared" si="4"/>
        <v>8.4160905945572049E-3</v>
      </c>
      <c r="D156" t="s">
        <v>198</v>
      </c>
      <c r="E156" s="4" t="s">
        <v>201</v>
      </c>
      <c r="F156" s="2">
        <v>7.3482078430000004E-13</v>
      </c>
      <c r="G156" s="2">
        <v>7.3482078430000004E-13</v>
      </c>
    </row>
    <row r="157" spans="1:8">
      <c r="A157" s="1">
        <v>1978</v>
      </c>
      <c r="B157" s="1">
        <v>3260999392</v>
      </c>
      <c r="C157" s="1">
        <f t="shared" si="4"/>
        <v>0.21459856903763555</v>
      </c>
      <c r="D157" t="s">
        <v>90</v>
      </c>
      <c r="E157" s="4" t="s">
        <v>202</v>
      </c>
      <c r="F157" s="2">
        <v>6.5438763609999999E-11</v>
      </c>
      <c r="G157" s="2">
        <v>6.5438763609999999E-11</v>
      </c>
    </row>
    <row r="158" spans="1:8">
      <c r="A158" s="1">
        <v>1980</v>
      </c>
      <c r="B158" s="1">
        <v>11897724.9</v>
      </c>
      <c r="C158" s="1">
        <f t="shared" si="4"/>
        <v>7.8296081397841784E-4</v>
      </c>
      <c r="D158" t="s">
        <v>198</v>
      </c>
      <c r="E158" s="12" t="s">
        <v>278</v>
      </c>
      <c r="F158" s="2">
        <v>6.26942525E-13</v>
      </c>
      <c r="G158" s="2">
        <v>6.26942525E-13</v>
      </c>
    </row>
    <row r="159" spans="1:8">
      <c r="A159" s="1">
        <v>2106</v>
      </c>
      <c r="B159" s="1">
        <v>119962508.5</v>
      </c>
      <c r="C159" s="1">
        <f t="shared" si="4"/>
        <v>7.8944457105452875E-3</v>
      </c>
      <c r="D159" t="s">
        <v>45</v>
      </c>
      <c r="E159" s="4" t="s">
        <v>203</v>
      </c>
      <c r="F159" s="2">
        <v>1.363054474E-5</v>
      </c>
      <c r="G159" s="2">
        <v>1.363063743E-5</v>
      </c>
    </row>
    <row r="160" spans="1:8">
      <c r="A160" s="1">
        <v>2210</v>
      </c>
      <c r="B160" s="1">
        <v>3260999392</v>
      </c>
      <c r="C160" s="1">
        <f t="shared" si="4"/>
        <v>0.21459856903763555</v>
      </c>
      <c r="D160" t="s">
        <v>87</v>
      </c>
      <c r="E160" s="4" t="s">
        <v>204</v>
      </c>
      <c r="F160" s="2">
        <v>6.7118026889999997E-6</v>
      </c>
      <c r="G160" s="2">
        <v>6.7118251620000003E-6</v>
      </c>
    </row>
    <row r="161" spans="1:7">
      <c r="A161" s="1">
        <v>2219</v>
      </c>
      <c r="B161" s="1">
        <v>3260999392</v>
      </c>
      <c r="C161" s="1">
        <f t="shared" si="4"/>
        <v>0.21459856903763555</v>
      </c>
      <c r="D161" t="s">
        <v>205</v>
      </c>
      <c r="E161" s="4" t="s">
        <v>206</v>
      </c>
      <c r="F161" s="2">
        <v>8.9557700229999997E-7</v>
      </c>
      <c r="G161" s="2">
        <v>8.9557740330000004E-7</v>
      </c>
    </row>
    <row r="162" spans="1:7">
      <c r="A162" s="1">
        <v>2221</v>
      </c>
      <c r="B162" s="2">
        <v>15711697010</v>
      </c>
      <c r="C162" s="1">
        <f t="shared" si="4"/>
        <v>1.0339491947684782</v>
      </c>
      <c r="D162" t="s">
        <v>207</v>
      </c>
      <c r="E162" s="4" t="s">
        <v>242</v>
      </c>
      <c r="F162" s="2">
        <v>5.4765804829999998E-6</v>
      </c>
      <c r="G162" s="2">
        <v>5.4765953970000004E-6</v>
      </c>
    </row>
    <row r="163" spans="1:7">
      <c r="A163" s="1">
        <v>2232</v>
      </c>
      <c r="B163" s="1">
        <v>3260999392</v>
      </c>
      <c r="C163" s="1">
        <f t="shared" ref="C163:C186" si="5">(B163*100)/$B$188</f>
        <v>0.21459856903763555</v>
      </c>
      <c r="D163" t="s">
        <v>44</v>
      </c>
      <c r="E163" s="4" t="s">
        <v>208</v>
      </c>
      <c r="F163" s="2">
        <v>4.9322218669999997E-8</v>
      </c>
      <c r="G163" s="2">
        <v>4.9322219890000001E-8</v>
      </c>
    </row>
    <row r="164" spans="1:7">
      <c r="A164" s="1">
        <v>2267</v>
      </c>
      <c r="B164" s="2">
        <v>15711697010</v>
      </c>
      <c r="C164" s="1">
        <f t="shared" si="5"/>
        <v>1.0339491947684782</v>
      </c>
      <c r="D164" t="s">
        <v>209</v>
      </c>
      <c r="E164" s="4" t="s">
        <v>210</v>
      </c>
      <c r="F164" s="2">
        <v>1.8521431829999999E-5</v>
      </c>
      <c r="G164" s="2">
        <v>1.8521602400000001E-5</v>
      </c>
    </row>
    <row r="165" spans="1:7">
      <c r="A165" s="1">
        <v>2281</v>
      </c>
      <c r="B165" s="1">
        <v>3155794369</v>
      </c>
      <c r="C165" s="1">
        <f t="shared" si="5"/>
        <v>0.20767527814504666</v>
      </c>
      <c r="D165" t="s">
        <v>117</v>
      </c>
      <c r="E165" s="4" t="s">
        <v>211</v>
      </c>
      <c r="F165" s="2">
        <v>6.64441055E-7</v>
      </c>
      <c r="G165" s="2">
        <v>6.644412752E-7</v>
      </c>
    </row>
    <row r="166" spans="1:7">
      <c r="A166" s="1">
        <v>2291</v>
      </c>
      <c r="B166" s="2">
        <v>15711697010</v>
      </c>
      <c r="C166" s="13">
        <f t="shared" si="5"/>
        <v>1.0339491947684782</v>
      </c>
      <c r="D166" t="s">
        <v>212</v>
      </c>
      <c r="E166" s="14" t="s">
        <v>279</v>
      </c>
      <c r="F166" s="2">
        <v>3.4425631339999998E-10</v>
      </c>
      <c r="G166" s="2">
        <v>3.4425631350000002E-10</v>
      </c>
    </row>
    <row r="167" spans="1:7">
      <c r="A167" s="1">
        <v>2330</v>
      </c>
      <c r="B167" s="1">
        <v>3260999392</v>
      </c>
      <c r="C167" s="1">
        <f t="shared" si="5"/>
        <v>0.21459856903763555</v>
      </c>
      <c r="D167" t="s">
        <v>213</v>
      </c>
      <c r="E167" s="4" t="s">
        <v>214</v>
      </c>
      <c r="F167" s="2">
        <v>8.9782449570000004E-5</v>
      </c>
      <c r="G167" s="2">
        <v>8.9786471090000001E-5</v>
      </c>
    </row>
    <row r="168" spans="1:7">
      <c r="A168" s="1">
        <v>2337</v>
      </c>
      <c r="B168" s="1">
        <v>3260999392</v>
      </c>
      <c r="C168" s="1">
        <f t="shared" si="5"/>
        <v>0.21459856903763555</v>
      </c>
      <c r="D168" t="s">
        <v>215</v>
      </c>
      <c r="E168" s="4" t="s">
        <v>216</v>
      </c>
      <c r="F168" s="2">
        <v>2.0801706170000001E-9</v>
      </c>
      <c r="G168" s="2">
        <v>2.080170619E-9</v>
      </c>
    </row>
    <row r="169" spans="1:7">
      <c r="A169" s="1">
        <v>2365</v>
      </c>
      <c r="B169" s="1">
        <v>3183321.41</v>
      </c>
      <c r="C169" s="1">
        <f t="shared" si="5"/>
        <v>2.0948676686317774E-4</v>
      </c>
      <c r="D169" t="s">
        <v>168</v>
      </c>
      <c r="E169" s="4" t="s">
        <v>243</v>
      </c>
      <c r="F169" s="2">
        <v>9.0299314199999999E-5</v>
      </c>
      <c r="G169" s="2">
        <v>9.0303368770000003E-5</v>
      </c>
    </row>
    <row r="170" spans="1:7">
      <c r="A170" s="1">
        <v>2384</v>
      </c>
      <c r="B170" s="1">
        <v>3260999392</v>
      </c>
      <c r="C170" s="1">
        <f t="shared" si="5"/>
        <v>0.21459856903763555</v>
      </c>
      <c r="D170" t="s">
        <v>217</v>
      </c>
      <c r="E170" s="4" t="s">
        <v>218</v>
      </c>
      <c r="F170" s="2">
        <v>6.7118026889999997E-6</v>
      </c>
      <c r="G170" s="2">
        <v>6.7118251620000003E-6</v>
      </c>
    </row>
    <row r="171" spans="1:7">
      <c r="A171" s="1">
        <v>2501</v>
      </c>
      <c r="B171" s="1">
        <v>109989663.90000001</v>
      </c>
      <c r="C171" s="1">
        <f t="shared" si="5"/>
        <v>7.2381566644188081E-3</v>
      </c>
      <c r="D171" t="s">
        <v>170</v>
      </c>
      <c r="E171" s="4" t="s">
        <v>219</v>
      </c>
      <c r="F171" s="2">
        <v>8.3800698019999999E-13</v>
      </c>
      <c r="G171" s="2">
        <v>8.3800698019999999E-13</v>
      </c>
    </row>
    <row r="172" spans="1:7">
      <c r="A172" s="1">
        <v>2515</v>
      </c>
      <c r="B172" s="1">
        <v>3260999392</v>
      </c>
      <c r="C172" s="1">
        <f t="shared" si="5"/>
        <v>0.21459856903763555</v>
      </c>
      <c r="D172" t="s">
        <v>220</v>
      </c>
      <c r="E172" s="12" t="s">
        <v>280</v>
      </c>
      <c r="F172" s="2">
        <v>1.209915416E-7</v>
      </c>
      <c r="G172" s="2">
        <v>1.2099154790000001E-7</v>
      </c>
    </row>
    <row r="173" spans="1:7">
      <c r="A173" s="1">
        <v>2525</v>
      </c>
      <c r="B173" s="1">
        <v>3260999392</v>
      </c>
      <c r="C173" s="1">
        <f t="shared" si="5"/>
        <v>0.21459856903763555</v>
      </c>
      <c r="D173" t="s">
        <v>96</v>
      </c>
      <c r="E173" s="4" t="s">
        <v>221</v>
      </c>
      <c r="F173" s="2">
        <v>2.157503497E-6</v>
      </c>
      <c r="G173" s="2">
        <v>2.1575058190000001E-6</v>
      </c>
    </row>
    <row r="174" spans="1:7">
      <c r="A174" s="1">
        <v>2581</v>
      </c>
      <c r="B174" s="1">
        <v>1613234285</v>
      </c>
      <c r="C174" s="1">
        <f t="shared" si="5"/>
        <v>0.10616308912315588</v>
      </c>
      <c r="D174" t="s">
        <v>165</v>
      </c>
      <c r="E174" s="4" t="s">
        <v>222</v>
      </c>
      <c r="F174" s="2">
        <v>3.5545486669999999E-12</v>
      </c>
      <c r="G174" s="2">
        <v>3.5545486669999999E-12</v>
      </c>
    </row>
    <row r="175" spans="1:7">
      <c r="A175" s="1">
        <v>2603</v>
      </c>
      <c r="B175" s="1">
        <v>511721958.69999999</v>
      </c>
      <c r="C175" s="1">
        <f t="shared" si="5"/>
        <v>3.3675197962795583E-2</v>
      </c>
      <c r="D175" t="s">
        <v>137</v>
      </c>
      <c r="E175" s="4" t="s">
        <v>223</v>
      </c>
      <c r="F175" s="2">
        <v>1.702361184E-5</v>
      </c>
      <c r="G175" s="2">
        <v>1.702375642E-5</v>
      </c>
    </row>
    <row r="176" spans="1:7">
      <c r="A176" s="1">
        <v>2606</v>
      </c>
      <c r="B176" s="1">
        <v>1613234285</v>
      </c>
      <c r="C176" s="1">
        <f t="shared" si="5"/>
        <v>0.10616308912315588</v>
      </c>
      <c r="D176" t="s">
        <v>185</v>
      </c>
      <c r="E176" s="4" t="s">
        <v>224</v>
      </c>
      <c r="F176" s="2">
        <v>5.5029343510000001E-6</v>
      </c>
      <c r="G176" s="2">
        <v>5.5029494079999999E-6</v>
      </c>
    </row>
    <row r="177" spans="1:7">
      <c r="A177" s="1">
        <v>2612</v>
      </c>
      <c r="B177" s="1">
        <v>3155794369</v>
      </c>
      <c r="C177" s="1">
        <f t="shared" si="5"/>
        <v>0.20767527814504666</v>
      </c>
      <c r="D177" t="s">
        <v>109</v>
      </c>
      <c r="E177" s="4" t="s">
        <v>225</v>
      </c>
      <c r="F177" s="2">
        <v>1.5057865370000001E-8</v>
      </c>
      <c r="G177" s="2">
        <v>1.505786548E-8</v>
      </c>
    </row>
    <row r="178" spans="1:7">
      <c r="A178" s="1">
        <v>2614</v>
      </c>
      <c r="B178" s="1">
        <v>1613234285</v>
      </c>
      <c r="C178" s="1">
        <f t="shared" si="5"/>
        <v>0.10616308912315588</v>
      </c>
      <c r="D178" t="s">
        <v>167</v>
      </c>
      <c r="E178" s="4" t="s">
        <v>226</v>
      </c>
      <c r="F178" s="2">
        <v>9.0299314199999999E-5</v>
      </c>
      <c r="G178" s="2">
        <v>9.0303368770000003E-5</v>
      </c>
    </row>
    <row r="179" spans="1:7">
      <c r="A179" s="1">
        <v>2660</v>
      </c>
      <c r="B179" s="1">
        <v>1613234285</v>
      </c>
      <c r="C179" s="1">
        <f t="shared" si="5"/>
        <v>0.10616308912315588</v>
      </c>
      <c r="D179" t="s">
        <v>165</v>
      </c>
      <c r="E179" s="4" t="s">
        <v>227</v>
      </c>
      <c r="F179" s="2">
        <v>8.5801471689999998E-10</v>
      </c>
      <c r="G179" s="2">
        <v>8.5801471730000002E-10</v>
      </c>
    </row>
    <row r="180" spans="1:7">
      <c r="A180" s="1">
        <v>2687</v>
      </c>
      <c r="B180" s="1">
        <v>511721958.69999999</v>
      </c>
      <c r="C180" s="1">
        <f t="shared" si="5"/>
        <v>3.3675197962795583E-2</v>
      </c>
      <c r="D180" t="s">
        <v>228</v>
      </c>
      <c r="E180" s="12" t="s">
        <v>281</v>
      </c>
      <c r="F180" s="2">
        <v>1.0109663680000001E-13</v>
      </c>
      <c r="G180" s="2">
        <v>1.0109663680000001E-13</v>
      </c>
    </row>
    <row r="181" spans="1:7">
      <c r="A181" s="1">
        <v>2738</v>
      </c>
      <c r="B181" s="1">
        <v>1613234285</v>
      </c>
      <c r="C181" s="1">
        <f t="shared" si="5"/>
        <v>0.10616308912315588</v>
      </c>
      <c r="D181" t="s">
        <v>170</v>
      </c>
      <c r="E181" s="4" t="s">
        <v>229</v>
      </c>
      <c r="F181" s="2">
        <v>9.9566308380000001E-11</v>
      </c>
      <c r="G181" s="2">
        <v>9.9566308380000001E-11</v>
      </c>
    </row>
    <row r="182" spans="1:7">
      <c r="A182" s="1">
        <v>2748</v>
      </c>
      <c r="B182" s="1">
        <v>845833.53229999996</v>
      </c>
      <c r="C182" s="1">
        <f t="shared" si="5"/>
        <v>5.5662281361022917E-5</v>
      </c>
      <c r="D182" t="s">
        <v>165</v>
      </c>
      <c r="E182" s="4" t="s">
        <v>230</v>
      </c>
      <c r="F182" s="2">
        <v>4.2971613609999999E-7</v>
      </c>
      <c r="G182" s="2">
        <v>4.2971622799999999E-7</v>
      </c>
    </row>
    <row r="183" spans="1:7">
      <c r="A183" s="1">
        <v>2804</v>
      </c>
      <c r="B183" s="1">
        <v>1613234285</v>
      </c>
      <c r="C183" s="1">
        <f t="shared" si="5"/>
        <v>0.10616308912315588</v>
      </c>
      <c r="D183" t="s">
        <v>231</v>
      </c>
      <c r="E183" s="4" t="s">
        <v>232</v>
      </c>
      <c r="F183" s="2">
        <v>2.3137152309999998E-6</v>
      </c>
      <c r="G183" s="2">
        <v>2.313717893E-6</v>
      </c>
    </row>
    <row r="184" spans="1:7">
      <c r="A184" s="1">
        <v>2834</v>
      </c>
      <c r="B184" s="1">
        <v>3260999392</v>
      </c>
      <c r="C184" s="1">
        <f t="shared" si="5"/>
        <v>0.21459856903763555</v>
      </c>
      <c r="D184" t="s">
        <v>145</v>
      </c>
      <c r="E184" s="4" t="s">
        <v>233</v>
      </c>
      <c r="F184" s="2">
        <v>2.7626509550000002E-7</v>
      </c>
      <c r="G184" s="2">
        <v>2.7626513360000002E-7</v>
      </c>
    </row>
    <row r="185" spans="1:7">
      <c r="A185" s="1">
        <v>2935</v>
      </c>
      <c r="B185" s="1">
        <v>39128642.299999997</v>
      </c>
      <c r="C185" s="1">
        <f t="shared" si="5"/>
        <v>2.5749623463792097E-3</v>
      </c>
      <c r="D185" t="s">
        <v>185</v>
      </c>
      <c r="E185" s="4" t="s">
        <v>234</v>
      </c>
      <c r="F185" s="2">
        <v>3.2152093009999998E-16</v>
      </c>
      <c r="G185" s="2">
        <v>3.2152093009999998E-16</v>
      </c>
    </row>
    <row r="186" spans="1:7">
      <c r="A186" s="1">
        <v>2942</v>
      </c>
      <c r="B186" s="1">
        <v>824882.35569999996</v>
      </c>
      <c r="C186" s="13">
        <f t="shared" si="5"/>
        <v>5.4283534548298951E-5</v>
      </c>
      <c r="D186" t="s">
        <v>46</v>
      </c>
      <c r="E186" s="12" t="s">
        <v>282</v>
      </c>
      <c r="F186" s="2">
        <v>1.9186808299999999E-13</v>
      </c>
      <c r="G186" s="2">
        <v>1.9186808299999999E-13</v>
      </c>
    </row>
    <row r="188" spans="1:7">
      <c r="B188" s="1">
        <f>SUM(B3:B186)</f>
        <v>1519581144750.3628</v>
      </c>
      <c r="C188" s="1">
        <f>SUM(C3:C186)</f>
        <v>99.999999999999972</v>
      </c>
    </row>
    <row r="190" spans="1:7">
      <c r="C190" s="1">
        <v>5.5662281361022903E-5</v>
      </c>
    </row>
  </sheetData>
  <autoFilter ref="A2:G2" xr:uid="{C447B0E4-C85F-4818-A74B-50CFC146D22D}">
    <sortState xmlns:xlrd2="http://schemas.microsoft.com/office/spreadsheetml/2017/richdata2" ref="A3:G186">
      <sortCondition ref="A2"/>
    </sortState>
  </autoFilter>
  <conditionalFormatting sqref="C3:C18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78775B-6618-4A67-81D6-8FAE8BD1E985}">
  <dimension ref="A1:E123"/>
  <sheetViews>
    <sheetView workbookViewId="0">
      <selection activeCell="A2" sqref="A2:B25"/>
    </sheetView>
  </sheetViews>
  <sheetFormatPr defaultRowHeight="15"/>
  <cols>
    <col min="1" max="1" width="113.28515625" customWidth="1"/>
    <col min="2" max="2" width="12" bestFit="1" customWidth="1"/>
    <col min="3" max="3" width="11.28515625" style="1" bestFit="1" customWidth="1"/>
    <col min="4" max="4" width="19.140625" style="1" customWidth="1"/>
    <col min="5" max="5" width="69.85546875" customWidth="1"/>
  </cols>
  <sheetData>
    <row r="1" spans="1:5" ht="15.75">
      <c r="A1" s="7" t="s">
        <v>344</v>
      </c>
      <c r="B1" s="7" t="s">
        <v>236</v>
      </c>
      <c r="C1" s="7" t="s">
        <v>283</v>
      </c>
      <c r="D1" s="7" t="s">
        <v>431</v>
      </c>
      <c r="E1" s="7" t="s">
        <v>284</v>
      </c>
    </row>
    <row r="2" spans="1:5">
      <c r="A2" t="s">
        <v>445</v>
      </c>
      <c r="B2" s="19">
        <v>18.357551803038501</v>
      </c>
      <c r="C2" s="1" t="s">
        <v>315</v>
      </c>
      <c r="D2" s="1" t="s">
        <v>432</v>
      </c>
      <c r="E2" t="s">
        <v>263</v>
      </c>
    </row>
    <row r="3" spans="1:5">
      <c r="A3" t="s">
        <v>446</v>
      </c>
      <c r="B3" s="19">
        <v>14.071784928217101</v>
      </c>
      <c r="C3" s="1" t="s">
        <v>315</v>
      </c>
      <c r="D3" s="1" t="s">
        <v>432</v>
      </c>
      <c r="E3" t="s">
        <v>269</v>
      </c>
    </row>
    <row r="4" spans="1:5">
      <c r="A4" t="s">
        <v>447</v>
      </c>
      <c r="B4" s="19">
        <v>7.7991503432197202</v>
      </c>
      <c r="C4" s="1" t="s">
        <v>315</v>
      </c>
      <c r="D4" s="1" t="s">
        <v>432</v>
      </c>
      <c r="E4" t="s">
        <v>297</v>
      </c>
    </row>
    <row r="5" spans="1:5">
      <c r="A5" t="s">
        <v>352</v>
      </c>
      <c r="B5">
        <v>2.6397543299285156</v>
      </c>
      <c r="C5" s="1" t="s">
        <v>315</v>
      </c>
      <c r="D5" s="1" t="s">
        <v>432</v>
      </c>
      <c r="E5" t="s">
        <v>264</v>
      </c>
    </row>
    <row r="6" spans="1:5">
      <c r="A6" t="s">
        <v>441</v>
      </c>
      <c r="B6">
        <v>5.6402661410542967</v>
      </c>
      <c r="C6" s="1" t="s">
        <v>315</v>
      </c>
      <c r="D6" s="1" t="s">
        <v>432</v>
      </c>
      <c r="E6" t="s">
        <v>259</v>
      </c>
    </row>
    <row r="7" spans="1:5">
      <c r="A7" t="s">
        <v>442</v>
      </c>
      <c r="B7">
        <v>0.75749987856467504</v>
      </c>
      <c r="C7" s="1" t="s">
        <v>315</v>
      </c>
      <c r="D7" s="1" t="s">
        <v>432</v>
      </c>
      <c r="E7" t="s">
        <v>270</v>
      </c>
    </row>
    <row r="8" spans="1:5">
      <c r="A8" t="s">
        <v>355</v>
      </c>
      <c r="B8">
        <v>0.25426999283626628</v>
      </c>
      <c r="C8" s="1" t="s">
        <v>315</v>
      </c>
      <c r="D8" s="1" t="s">
        <v>432</v>
      </c>
      <c r="E8" t="s">
        <v>300</v>
      </c>
    </row>
    <row r="9" spans="1:5">
      <c r="A9" t="s">
        <v>443</v>
      </c>
      <c r="B9">
        <v>2.5205916808287547</v>
      </c>
      <c r="C9" s="1" t="s">
        <v>315</v>
      </c>
      <c r="D9" s="1" t="s">
        <v>432</v>
      </c>
      <c r="E9" t="s">
        <v>301</v>
      </c>
    </row>
    <row r="10" spans="1:5">
      <c r="A10" t="s">
        <v>357</v>
      </c>
      <c r="B10">
        <v>1.6136337048253671</v>
      </c>
      <c r="C10" s="1" t="s">
        <v>315</v>
      </c>
      <c r="D10" s="1" t="s">
        <v>432</v>
      </c>
      <c r="E10" t="s">
        <v>298</v>
      </c>
    </row>
    <row r="11" spans="1:5">
      <c r="A11" t="s">
        <v>358</v>
      </c>
      <c r="B11">
        <v>3.38409548809899</v>
      </c>
      <c r="C11" s="1" t="s">
        <v>315</v>
      </c>
      <c r="D11" s="1" t="s">
        <v>432</v>
      </c>
      <c r="E11" t="s">
        <v>262</v>
      </c>
    </row>
    <row r="12" spans="1:5">
      <c r="A12" t="s">
        <v>359</v>
      </c>
      <c r="B12">
        <v>0.2400919387493031</v>
      </c>
      <c r="C12" s="1" t="s">
        <v>315</v>
      </c>
      <c r="D12" s="1" t="s">
        <v>432</v>
      </c>
      <c r="E12" t="s">
        <v>404</v>
      </c>
    </row>
    <row r="13" spans="1:5">
      <c r="A13" t="s">
        <v>360</v>
      </c>
      <c r="B13">
        <v>4.7646594449481903</v>
      </c>
      <c r="C13" s="1" t="s">
        <v>315</v>
      </c>
      <c r="D13" s="1" t="s">
        <v>432</v>
      </c>
      <c r="E13" t="s">
        <v>405</v>
      </c>
    </row>
    <row r="14" spans="1:5">
      <c r="A14" t="s">
        <v>361</v>
      </c>
      <c r="B14" s="19">
        <v>0.21890000000000001</v>
      </c>
      <c r="C14" s="1" t="s">
        <v>315</v>
      </c>
      <c r="D14" s="1" t="s">
        <v>432</v>
      </c>
      <c r="E14" t="s">
        <v>265</v>
      </c>
    </row>
    <row r="15" spans="1:5">
      <c r="A15" t="s">
        <v>362</v>
      </c>
      <c r="B15">
        <v>2.3259867450583909</v>
      </c>
      <c r="C15" s="1" t="s">
        <v>315</v>
      </c>
      <c r="D15" s="1" t="s">
        <v>432</v>
      </c>
      <c r="E15" t="s">
        <v>266</v>
      </c>
    </row>
    <row r="16" spans="1:5">
      <c r="A16" t="s">
        <v>363</v>
      </c>
      <c r="B16">
        <v>4.9940743192405872</v>
      </c>
      <c r="C16" s="1" t="s">
        <v>315</v>
      </c>
      <c r="D16" s="1" t="s">
        <v>432</v>
      </c>
      <c r="E16" t="s">
        <v>273</v>
      </c>
    </row>
    <row r="17" spans="1:5">
      <c r="A17" t="s">
        <v>364</v>
      </c>
      <c r="B17">
        <v>2.568261799169095</v>
      </c>
      <c r="C17" s="1" t="s">
        <v>315</v>
      </c>
      <c r="D17" s="1" t="s">
        <v>432</v>
      </c>
      <c r="E17" t="s">
        <v>407</v>
      </c>
    </row>
    <row r="18" spans="1:5">
      <c r="A18" t="s">
        <v>440</v>
      </c>
      <c r="B18">
        <v>2.568261799169095</v>
      </c>
      <c r="C18" s="1" t="s">
        <v>315</v>
      </c>
      <c r="D18" s="1" t="s">
        <v>432</v>
      </c>
      <c r="E18" t="s">
        <v>280</v>
      </c>
    </row>
    <row r="19" spans="1:5">
      <c r="A19" t="s">
        <v>366</v>
      </c>
      <c r="B19" s="19">
        <v>0.27910000000000001</v>
      </c>
      <c r="C19" s="1" t="s">
        <v>315</v>
      </c>
      <c r="D19" s="1" t="s">
        <v>432</v>
      </c>
      <c r="E19" t="s">
        <v>409</v>
      </c>
    </row>
    <row r="20" spans="1:5">
      <c r="A20" t="s">
        <v>367</v>
      </c>
      <c r="B20">
        <v>1.8535792786720331</v>
      </c>
      <c r="C20" s="1" t="s">
        <v>315</v>
      </c>
      <c r="D20" s="1" t="s">
        <v>432</v>
      </c>
      <c r="E20" t="s">
        <v>281</v>
      </c>
    </row>
    <row r="21" spans="1:5">
      <c r="A21" t="s">
        <v>368</v>
      </c>
      <c r="B21" s="19">
        <v>3.7900000000000003E-2</v>
      </c>
      <c r="C21" s="1" t="s">
        <v>315</v>
      </c>
      <c r="D21" s="1" t="s">
        <v>432</v>
      </c>
      <c r="E21" t="s">
        <v>410</v>
      </c>
    </row>
    <row r="22" spans="1:5">
      <c r="A22" t="s">
        <v>369</v>
      </c>
      <c r="B22" s="19">
        <v>0.21459856903763</v>
      </c>
      <c r="C22" s="1" t="s">
        <v>315</v>
      </c>
      <c r="D22" s="1" t="s">
        <v>432</v>
      </c>
      <c r="E22" t="s">
        <v>258</v>
      </c>
    </row>
    <row r="23" spans="1:5">
      <c r="A23" t="s">
        <v>370</v>
      </c>
      <c r="B23" s="19">
        <v>5.69394172130335E-2</v>
      </c>
      <c r="C23" s="1" t="s">
        <v>315</v>
      </c>
      <c r="D23" s="1" t="s">
        <v>432</v>
      </c>
      <c r="E23" t="s">
        <v>293</v>
      </c>
    </row>
    <row r="24" spans="1:5">
      <c r="A24" t="s">
        <v>371</v>
      </c>
      <c r="B24" s="19">
        <v>2.6609929426732098E-2</v>
      </c>
      <c r="C24" s="1" t="s">
        <v>315</v>
      </c>
      <c r="D24" s="1" t="s">
        <v>432</v>
      </c>
      <c r="E24" t="s">
        <v>294</v>
      </c>
    </row>
    <row r="25" spans="1:5">
      <c r="A25" t="s">
        <v>372</v>
      </c>
      <c r="B25" s="19">
        <v>0.83445761799598495</v>
      </c>
      <c r="C25" s="1" t="s">
        <v>315</v>
      </c>
      <c r="D25" s="1" t="s">
        <v>432</v>
      </c>
      <c r="E25" t="s">
        <v>295</v>
      </c>
    </row>
    <row r="26" spans="1:5">
      <c r="A26" t="s">
        <v>373</v>
      </c>
      <c r="B26" s="19">
        <v>5.5086939318236796</v>
      </c>
      <c r="C26" s="1" t="s">
        <v>315</v>
      </c>
      <c r="D26" s="1" t="s">
        <v>435</v>
      </c>
      <c r="E26" t="s">
        <v>272</v>
      </c>
    </row>
    <row r="27" spans="1:5">
      <c r="A27" t="s">
        <v>374</v>
      </c>
      <c r="B27" s="19">
        <v>5.69394172130335E-2</v>
      </c>
      <c r="C27" s="1" t="s">
        <v>315</v>
      </c>
      <c r="D27" s="1" t="s">
        <v>437</v>
      </c>
      <c r="E27" t="s">
        <v>260</v>
      </c>
    </row>
    <row r="28" spans="1:5">
      <c r="A28" t="s">
        <v>375</v>
      </c>
      <c r="B28" s="19">
        <v>1.2052016184373401E-2</v>
      </c>
      <c r="C28" s="1" t="s">
        <v>315</v>
      </c>
      <c r="D28" s="1" t="s">
        <v>434</v>
      </c>
      <c r="E28" t="s">
        <v>246</v>
      </c>
    </row>
    <row r="29" spans="1:5">
      <c r="A29" t="s">
        <v>376</v>
      </c>
      <c r="B29" s="19">
        <v>0.50305234027208201</v>
      </c>
      <c r="C29" s="1" t="s">
        <v>315</v>
      </c>
      <c r="D29" s="1" t="s">
        <v>434</v>
      </c>
      <c r="E29" t="s">
        <v>249</v>
      </c>
    </row>
    <row r="30" spans="1:5">
      <c r="A30" t="s">
        <v>377</v>
      </c>
      <c r="B30" s="19">
        <v>3.6522180017650403E-2</v>
      </c>
      <c r="C30" s="1" t="s">
        <v>315</v>
      </c>
      <c r="D30" s="1" t="s">
        <v>434</v>
      </c>
      <c r="E30" t="s">
        <v>248</v>
      </c>
    </row>
    <row r="31" spans="1:5">
      <c r="A31" t="s">
        <v>378</v>
      </c>
      <c r="B31" s="19">
        <v>0.21459856903763599</v>
      </c>
      <c r="C31" s="1" t="s">
        <v>315</v>
      </c>
      <c r="D31" s="1" t="s">
        <v>434</v>
      </c>
      <c r="E31" t="s">
        <v>287</v>
      </c>
    </row>
    <row r="32" spans="1:5">
      <c r="A32" t="s">
        <v>379</v>
      </c>
      <c r="B32" s="19">
        <v>3.6522180017650403E-2</v>
      </c>
      <c r="C32" s="1" t="s">
        <v>315</v>
      </c>
      <c r="D32" s="1" t="s">
        <v>434</v>
      </c>
      <c r="E32" t="s">
        <v>244</v>
      </c>
    </row>
    <row r="33" spans="1:5">
      <c r="A33" t="s">
        <v>380</v>
      </c>
      <c r="B33" s="19">
        <v>0.50305234027208201</v>
      </c>
      <c r="C33" s="1" t="s">
        <v>315</v>
      </c>
      <c r="D33" s="1" t="s">
        <v>434</v>
      </c>
      <c r="E33" t="s">
        <v>406</v>
      </c>
    </row>
    <row r="34" spans="1:5">
      <c r="A34" t="s">
        <v>381</v>
      </c>
      <c r="B34" s="19">
        <v>0.21459856903763599</v>
      </c>
      <c r="C34" s="1" t="s">
        <v>315</v>
      </c>
      <c r="D34" s="1" t="s">
        <v>434</v>
      </c>
      <c r="E34" t="s">
        <v>408</v>
      </c>
    </row>
    <row r="35" spans="1:5">
      <c r="A35" t="s">
        <v>382</v>
      </c>
      <c r="B35" s="19">
        <v>0.20767527814504699</v>
      </c>
      <c r="C35" s="1" t="s">
        <v>315</v>
      </c>
      <c r="D35" s="1" t="s">
        <v>434</v>
      </c>
      <c r="E35" t="s">
        <v>288</v>
      </c>
    </row>
    <row r="36" spans="1:5">
      <c r="A36" t="s">
        <v>383</v>
      </c>
      <c r="B36" s="19">
        <v>0.50305234027208201</v>
      </c>
      <c r="C36" s="1" t="s">
        <v>315</v>
      </c>
      <c r="D36" s="1" t="s">
        <v>434</v>
      </c>
      <c r="E36" t="s">
        <v>247</v>
      </c>
    </row>
    <row r="37" spans="1:5">
      <c r="A37" t="s">
        <v>384</v>
      </c>
      <c r="B37" s="19">
        <v>3.3675197962795597E-2</v>
      </c>
      <c r="C37" s="1" t="s">
        <v>315</v>
      </c>
      <c r="D37" s="1" t="s">
        <v>434</v>
      </c>
      <c r="E37" t="s">
        <v>289</v>
      </c>
    </row>
    <row r="38" spans="1:5">
      <c r="A38" t="s">
        <v>385</v>
      </c>
      <c r="B38" s="19">
        <v>0.21459856903763599</v>
      </c>
      <c r="C38" s="1" t="s">
        <v>315</v>
      </c>
      <c r="D38" s="1" t="s">
        <v>434</v>
      </c>
      <c r="E38" t="s">
        <v>250</v>
      </c>
    </row>
    <row r="39" spans="1:5">
      <c r="A39" t="s">
        <v>386</v>
      </c>
      <c r="B39" s="19">
        <v>1.09359281979838E-3</v>
      </c>
      <c r="C39" s="1" t="s">
        <v>315</v>
      </c>
      <c r="D39" s="1" t="s">
        <v>436</v>
      </c>
      <c r="E39" t="s">
        <v>251</v>
      </c>
    </row>
    <row r="40" spans="1:5">
      <c r="A40" t="s">
        <v>387</v>
      </c>
      <c r="B40" s="19">
        <v>6.4435856274121898E-3</v>
      </c>
      <c r="C40" s="1" t="s">
        <v>315</v>
      </c>
      <c r="D40" s="1" t="s">
        <v>433</v>
      </c>
      <c r="E40" t="s">
        <v>261</v>
      </c>
    </row>
    <row r="41" spans="1:5">
      <c r="A41" t="s">
        <v>388</v>
      </c>
      <c r="B41" s="19">
        <v>0.53432700688938095</v>
      </c>
      <c r="C41" s="1" t="s">
        <v>315</v>
      </c>
      <c r="D41" s="1" t="s">
        <v>433</v>
      </c>
      <c r="E41" t="s">
        <v>401</v>
      </c>
    </row>
    <row r="42" spans="1:5">
      <c r="A42" t="s">
        <v>389</v>
      </c>
      <c r="B42" s="19">
        <v>1.6970826598560199E-2</v>
      </c>
      <c r="C42" s="1" t="s">
        <v>315</v>
      </c>
      <c r="D42" s="1" t="s">
        <v>433</v>
      </c>
      <c r="E42" t="s">
        <v>256</v>
      </c>
    </row>
    <row r="43" spans="1:5">
      <c r="A43" t="s">
        <v>390</v>
      </c>
      <c r="B43" s="19">
        <v>0.18631645350305501</v>
      </c>
      <c r="C43" s="1" t="s">
        <v>315</v>
      </c>
      <c r="D43" s="1" t="s">
        <v>433</v>
      </c>
      <c r="E43" t="s">
        <v>402</v>
      </c>
    </row>
    <row r="44" spans="1:5">
      <c r="A44" t="s">
        <v>391</v>
      </c>
      <c r="B44" s="19">
        <v>1.37178784246E-2</v>
      </c>
      <c r="C44" s="1" t="s">
        <v>315</v>
      </c>
      <c r="D44" s="1" t="s">
        <v>433</v>
      </c>
      <c r="E44" t="s">
        <v>403</v>
      </c>
    </row>
    <row r="45" spans="1:5">
      <c r="A45" t="s">
        <v>392</v>
      </c>
      <c r="B45" s="19">
        <v>0.18631645350305501</v>
      </c>
      <c r="C45" s="1" t="s">
        <v>315</v>
      </c>
      <c r="D45" s="1" t="s">
        <v>433</v>
      </c>
      <c r="E45" t="s">
        <v>292</v>
      </c>
    </row>
    <row r="46" spans="1:5">
      <c r="A46" t="s">
        <v>393</v>
      </c>
      <c r="B46" s="19">
        <v>0.18631645350305501</v>
      </c>
      <c r="C46" s="1" t="s">
        <v>315</v>
      </c>
      <c r="D46" s="1" t="s">
        <v>433</v>
      </c>
      <c r="E46" t="s">
        <v>302</v>
      </c>
    </row>
    <row r="47" spans="1:5">
      <c r="A47" t="s">
        <v>394</v>
      </c>
      <c r="B47" s="19">
        <v>0.18631645350305501</v>
      </c>
      <c r="C47" s="1" t="s">
        <v>315</v>
      </c>
      <c r="D47" s="1" t="s">
        <v>433</v>
      </c>
      <c r="E47" t="s">
        <v>252</v>
      </c>
    </row>
    <row r="48" spans="1:5">
      <c r="A48" t="s">
        <v>395</v>
      </c>
      <c r="B48" s="19">
        <v>5.1595110594031502E-3</v>
      </c>
      <c r="C48" s="1" t="s">
        <v>315</v>
      </c>
      <c r="D48" s="1" t="s">
        <v>433</v>
      </c>
      <c r="E48" t="s">
        <v>253</v>
      </c>
    </row>
    <row r="49" spans="1:5">
      <c r="A49" t="s">
        <v>396</v>
      </c>
      <c r="B49" s="19">
        <v>0.17200421247852399</v>
      </c>
      <c r="C49" s="1" t="s">
        <v>315</v>
      </c>
      <c r="D49" s="1" t="s">
        <v>433</v>
      </c>
      <c r="E49" t="s">
        <v>254</v>
      </c>
    </row>
    <row r="50" spans="1:5">
      <c r="A50" t="s">
        <v>397</v>
      </c>
      <c r="B50" s="19">
        <v>0.17200421247852399</v>
      </c>
      <c r="C50" s="1" t="s">
        <v>315</v>
      </c>
      <c r="D50" s="1" t="s">
        <v>433</v>
      </c>
      <c r="E50" t="s">
        <v>291</v>
      </c>
    </row>
    <row r="51" spans="1:5">
      <c r="A51" t="s">
        <v>398</v>
      </c>
      <c r="B51" s="19">
        <v>2.2891714957225702</v>
      </c>
      <c r="C51" s="1" t="s">
        <v>315</v>
      </c>
      <c r="D51" s="1" t="s">
        <v>433</v>
      </c>
      <c r="E51" t="s">
        <v>411</v>
      </c>
    </row>
    <row r="52" spans="1:5">
      <c r="A52" t="s">
        <v>399</v>
      </c>
      <c r="B52" s="19">
        <v>0.17200421247852399</v>
      </c>
      <c r="C52" s="1" t="s">
        <v>315</v>
      </c>
      <c r="D52" s="1" t="s">
        <v>433</v>
      </c>
      <c r="E52" t="s">
        <v>412</v>
      </c>
    </row>
    <row r="53" spans="1:5">
      <c r="A53" t="s">
        <v>400</v>
      </c>
      <c r="B53" s="19">
        <v>2.9529433452776699E-2</v>
      </c>
      <c r="C53" s="1" t="s">
        <v>315</v>
      </c>
      <c r="D53" s="1" t="s">
        <v>433</v>
      </c>
      <c r="E53" t="s">
        <v>296</v>
      </c>
    </row>
    <row r="54" spans="1:5">
      <c r="A54" t="s">
        <v>413</v>
      </c>
      <c r="B54" s="19">
        <v>2.2891714957225702</v>
      </c>
      <c r="C54" s="1" t="s">
        <v>319</v>
      </c>
      <c r="E54" t="s">
        <v>414</v>
      </c>
    </row>
    <row r="55" spans="1:5">
      <c r="A55" t="s">
        <v>415</v>
      </c>
      <c r="B55" s="21">
        <v>4.5999999999999999E-2</v>
      </c>
      <c r="C55" s="1" t="s">
        <v>319</v>
      </c>
      <c r="E55" t="s">
        <v>299</v>
      </c>
    </row>
    <row r="56" spans="1:5">
      <c r="A56" t="s">
        <v>416</v>
      </c>
      <c r="B56" s="21">
        <v>5.0704653598908503E-3</v>
      </c>
      <c r="C56" s="1" t="s">
        <v>318</v>
      </c>
      <c r="E56" t="s">
        <v>290</v>
      </c>
    </row>
    <row r="57" spans="1:5">
      <c r="A57" t="s">
        <v>417</v>
      </c>
      <c r="B57" s="21">
        <v>0.1235</v>
      </c>
      <c r="C57" s="1" t="s">
        <v>317</v>
      </c>
      <c r="E57" t="s">
        <v>311</v>
      </c>
    </row>
    <row r="58" spans="1:5">
      <c r="A58" t="s">
        <v>418</v>
      </c>
      <c r="B58" s="21">
        <v>8.4160905945571997E-3</v>
      </c>
      <c r="C58" s="1" t="s">
        <v>317</v>
      </c>
      <c r="E58" t="s">
        <v>310</v>
      </c>
    </row>
    <row r="59" spans="1:5">
      <c r="A59" t="s">
        <v>419</v>
      </c>
      <c r="B59" s="21">
        <v>0.12659999999999999</v>
      </c>
      <c r="C59" s="1" t="s">
        <v>316</v>
      </c>
      <c r="E59" t="s">
        <v>308</v>
      </c>
    </row>
    <row r="60" spans="1:5">
      <c r="A60" t="s">
        <v>420</v>
      </c>
      <c r="B60" s="21">
        <v>2.2406000000000001</v>
      </c>
      <c r="C60" s="1" t="s">
        <v>316</v>
      </c>
      <c r="E60" t="s">
        <v>312</v>
      </c>
    </row>
    <row r="61" spans="1:5">
      <c r="A61" t="s">
        <v>444</v>
      </c>
      <c r="B61" s="21">
        <v>0.22570000000000001</v>
      </c>
      <c r="C61" s="1" t="s">
        <v>316</v>
      </c>
      <c r="E61" t="s">
        <v>303</v>
      </c>
    </row>
    <row r="62" spans="1:5">
      <c r="A62" t="s">
        <v>422</v>
      </c>
      <c r="B62" s="21">
        <v>0.23380000000000001</v>
      </c>
      <c r="C62" s="1" t="s">
        <v>316</v>
      </c>
      <c r="E62" t="s">
        <v>304</v>
      </c>
    </row>
    <row r="63" spans="1:5">
      <c r="A63" t="s">
        <v>423</v>
      </c>
      <c r="B63" s="21">
        <v>2.2202000000000002</v>
      </c>
      <c r="C63" s="1" t="s">
        <v>316</v>
      </c>
      <c r="E63" t="s">
        <v>286</v>
      </c>
    </row>
    <row r="64" spans="1:5">
      <c r="A64" t="s">
        <v>424</v>
      </c>
      <c r="B64" s="21">
        <v>1.3507489607191699E-3</v>
      </c>
      <c r="C64" s="1" t="s">
        <v>316</v>
      </c>
      <c r="E64" t="s">
        <v>305</v>
      </c>
    </row>
    <row r="65" spans="1:5">
      <c r="A65" t="s">
        <v>425</v>
      </c>
      <c r="B65" s="21">
        <v>1.7835284370057301E-2</v>
      </c>
      <c r="C65" s="1" t="s">
        <v>316</v>
      </c>
      <c r="E65" t="s">
        <v>306</v>
      </c>
    </row>
    <row r="66" spans="1:5">
      <c r="A66" t="s">
        <v>426</v>
      </c>
      <c r="B66" s="19">
        <v>1.03394919476848</v>
      </c>
      <c r="C66" s="1" t="s">
        <v>316</v>
      </c>
      <c r="E66" t="s">
        <v>307</v>
      </c>
    </row>
    <row r="67" spans="1:5">
      <c r="A67" t="s">
        <v>427</v>
      </c>
      <c r="B67" s="19">
        <v>2.6503190888576202E-2</v>
      </c>
      <c r="C67" s="1" t="s">
        <v>316</v>
      </c>
      <c r="E67" t="s">
        <v>309</v>
      </c>
    </row>
    <row r="68" spans="1:5">
      <c r="A68" t="s">
        <v>428</v>
      </c>
      <c r="B68" s="19">
        <v>1.03394919476848</v>
      </c>
      <c r="C68" s="1" t="s">
        <v>316</v>
      </c>
      <c r="E68" t="s">
        <v>279</v>
      </c>
    </row>
    <row r="69" spans="1:5">
      <c r="A69" t="s">
        <v>429</v>
      </c>
      <c r="B69" s="19">
        <v>2.0948676686317799E-4</v>
      </c>
      <c r="C69" s="1" t="s">
        <v>316</v>
      </c>
      <c r="E69" t="s">
        <v>313</v>
      </c>
    </row>
    <row r="70" spans="1:5">
      <c r="A70" t="s">
        <v>430</v>
      </c>
      <c r="B70" s="19">
        <v>0.106163089123156</v>
      </c>
      <c r="C70" s="1" t="s">
        <v>316</v>
      </c>
      <c r="E70" t="s">
        <v>314</v>
      </c>
    </row>
    <row r="71" spans="1:5">
      <c r="B71" s="15"/>
    </row>
    <row r="72" spans="1:5">
      <c r="B72" s="15">
        <f>SUM(B2:B70)</f>
        <v>99.963762101951275</v>
      </c>
    </row>
    <row r="73" spans="1:5">
      <c r="B73" s="15"/>
    </row>
    <row r="74" spans="1:5">
      <c r="B74" s="15"/>
    </row>
    <row r="75" spans="1:5">
      <c r="B75" s="15"/>
    </row>
    <row r="76" spans="1:5">
      <c r="B76" s="15"/>
    </row>
    <row r="77" spans="1:5">
      <c r="B77" s="15"/>
    </row>
    <row r="78" spans="1:5">
      <c r="B78" s="15"/>
    </row>
    <row r="79" spans="1:5">
      <c r="B79" s="15"/>
    </row>
    <row r="80" spans="1:5">
      <c r="B80" s="15"/>
    </row>
    <row r="81" spans="2:2">
      <c r="B81" s="15"/>
    </row>
    <row r="82" spans="2:2">
      <c r="B82" s="15"/>
    </row>
    <row r="83" spans="2:2">
      <c r="B83" s="15"/>
    </row>
    <row r="84" spans="2:2">
      <c r="B84" s="15"/>
    </row>
    <row r="85" spans="2:2">
      <c r="B85" s="15"/>
    </row>
    <row r="86" spans="2:2">
      <c r="B86" s="15"/>
    </row>
    <row r="87" spans="2:2">
      <c r="B87" s="15"/>
    </row>
    <row r="88" spans="2:2">
      <c r="B88" s="15"/>
    </row>
    <row r="89" spans="2:2">
      <c r="B89" s="15"/>
    </row>
    <row r="90" spans="2:2">
      <c r="B90" s="15"/>
    </row>
    <row r="91" spans="2:2">
      <c r="B91" s="15"/>
    </row>
    <row r="92" spans="2:2">
      <c r="B92" s="15"/>
    </row>
    <row r="93" spans="2:2">
      <c r="B93" s="15"/>
    </row>
    <row r="94" spans="2:2">
      <c r="B94" s="15"/>
    </row>
    <row r="95" spans="2:2">
      <c r="B95" s="15"/>
    </row>
    <row r="96" spans="2:2">
      <c r="B96" s="15"/>
    </row>
    <row r="97" spans="2:2">
      <c r="B97" s="15"/>
    </row>
    <row r="98" spans="2:2">
      <c r="B98" s="15"/>
    </row>
    <row r="99" spans="2:2">
      <c r="B99" s="15"/>
    </row>
    <row r="100" spans="2:2">
      <c r="B100" s="15"/>
    </row>
    <row r="101" spans="2:2">
      <c r="B101" s="15"/>
    </row>
    <row r="102" spans="2:2">
      <c r="B102" s="15"/>
    </row>
    <row r="103" spans="2:2">
      <c r="B103" s="15"/>
    </row>
    <row r="104" spans="2:2">
      <c r="B104" s="15"/>
    </row>
    <row r="105" spans="2:2">
      <c r="B105" s="15"/>
    </row>
    <row r="106" spans="2:2">
      <c r="B106" s="15"/>
    </row>
    <row r="107" spans="2:2">
      <c r="B107" s="15"/>
    </row>
    <row r="108" spans="2:2">
      <c r="B108" s="15"/>
    </row>
    <row r="109" spans="2:2">
      <c r="B109" s="15"/>
    </row>
    <row r="110" spans="2:2">
      <c r="B110" s="15"/>
    </row>
    <row r="111" spans="2:2">
      <c r="B111" s="15"/>
    </row>
    <row r="112" spans="2:2">
      <c r="B112" s="15"/>
    </row>
    <row r="113" spans="2:2">
      <c r="B113" s="15"/>
    </row>
    <row r="114" spans="2:2">
      <c r="B114" s="15"/>
    </row>
    <row r="115" spans="2:2">
      <c r="B115" s="15"/>
    </row>
    <row r="116" spans="2:2">
      <c r="B116" s="15"/>
    </row>
    <row r="117" spans="2:2">
      <c r="B117" s="15"/>
    </row>
    <row r="118" spans="2:2">
      <c r="B118" s="15"/>
    </row>
    <row r="119" spans="2:2">
      <c r="B119" s="15"/>
    </row>
    <row r="120" spans="2:2">
      <c r="B120" s="15"/>
    </row>
    <row r="121" spans="2:2">
      <c r="B121" s="15"/>
    </row>
    <row r="122" spans="2:2">
      <c r="B122" s="15"/>
    </row>
    <row r="123" spans="2:2">
      <c r="B123" s="15"/>
    </row>
  </sheetData>
  <autoFilter ref="B1:E1" xr:uid="{0F6C7E8A-382F-4479-924A-06E7F052503F}">
    <sortState xmlns:xlrd2="http://schemas.microsoft.com/office/spreadsheetml/2017/richdata2" ref="B2:E70">
      <sortCondition ref="D1"/>
    </sortState>
  </autoFilter>
  <conditionalFormatting sqref="B22:B55 B57:B123">
    <cfRule type="colorScale" priority="7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56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2:B70">
    <cfRule type="colorScale" priority="6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4">
    <cfRule type="colorScale" priority="5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4">
    <cfRule type="colorScale" priority="4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4 B22:B70">
    <cfRule type="colorScale" priority="3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19 B21 B14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2:B70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49D18A-AD70-40F3-B417-AA4E2B20A4A8}">
  <dimension ref="A1:H38"/>
  <sheetViews>
    <sheetView workbookViewId="0">
      <selection activeCell="H8" sqref="H8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6" max="6" width="32" bestFit="1" customWidth="1"/>
    <col min="7" max="7" width="15.28515625" bestFit="1" customWidth="1"/>
    <col min="8" max="8" width="10.7109375" bestFit="1" customWidth="1"/>
  </cols>
  <sheetData>
    <row r="1" spans="1:8" ht="15.75">
      <c r="A1" s="16" t="s">
        <v>283</v>
      </c>
      <c r="B1" s="16" t="s">
        <v>321</v>
      </c>
      <c r="C1" s="16" t="s">
        <v>322</v>
      </c>
      <c r="F1" s="16" t="s">
        <v>283</v>
      </c>
      <c r="G1" s="16" t="s">
        <v>321</v>
      </c>
      <c r="H1" s="16" t="s">
        <v>322</v>
      </c>
    </row>
    <row r="2" spans="1:8">
      <c r="A2" t="s">
        <v>323</v>
      </c>
      <c r="B2" s="18">
        <v>0.1181129979278089</v>
      </c>
      <c r="C2">
        <v>0</v>
      </c>
      <c r="F2" t="s">
        <v>315</v>
      </c>
      <c r="G2" s="18">
        <v>46.250433681352753</v>
      </c>
      <c r="H2" s="18">
        <v>89.029261245009025</v>
      </c>
    </row>
    <row r="3" spans="1:8">
      <c r="A3" t="s">
        <v>324</v>
      </c>
      <c r="B3" s="18">
        <v>6.9389016439130105E-2</v>
      </c>
      <c r="C3">
        <v>0</v>
      </c>
      <c r="F3" t="s">
        <v>316</v>
      </c>
      <c r="G3" s="18">
        <v>25.675073607337794</v>
      </c>
      <c r="H3" s="18">
        <v>7.2668601896463327</v>
      </c>
    </row>
    <row r="4" spans="1:8">
      <c r="A4" t="s">
        <v>325</v>
      </c>
      <c r="B4" s="18">
        <v>3.848625775175795E-2</v>
      </c>
      <c r="C4">
        <v>0</v>
      </c>
      <c r="F4" t="s">
        <v>341</v>
      </c>
      <c r="G4" s="18">
        <v>1.2281476734772807</v>
      </c>
      <c r="H4">
        <v>0</v>
      </c>
    </row>
    <row r="5" spans="1:8">
      <c r="A5" s="17" t="s">
        <v>326</v>
      </c>
      <c r="B5" s="18">
        <v>61.757116407301638</v>
      </c>
      <c r="C5" s="18">
        <v>63.820530396184125</v>
      </c>
    </row>
    <row r="6" spans="1:8">
      <c r="A6" s="17" t="s">
        <v>327</v>
      </c>
      <c r="B6" s="18">
        <v>1.1885238908658651</v>
      </c>
      <c r="C6">
        <v>0</v>
      </c>
    </row>
    <row r="7" spans="1:8" ht="15.75">
      <c r="A7" t="s">
        <v>328</v>
      </c>
      <c r="B7" s="18">
        <v>0.39642741359076789</v>
      </c>
      <c r="C7">
        <v>0</v>
      </c>
      <c r="F7" s="16" t="s">
        <v>439</v>
      </c>
      <c r="G7" s="16" t="s">
        <v>321</v>
      </c>
      <c r="H7" s="16" t="s">
        <v>322</v>
      </c>
    </row>
    <row r="8" spans="1:8">
      <c r="A8" t="s">
        <v>329</v>
      </c>
      <c r="B8" s="18">
        <v>0.9792193166888169</v>
      </c>
      <c r="C8">
        <v>0</v>
      </c>
      <c r="F8" s="17" t="s">
        <v>326</v>
      </c>
      <c r="G8" s="18">
        <v>61.757116407301638</v>
      </c>
      <c r="H8" s="18">
        <v>76.826536533673348</v>
      </c>
    </row>
    <row r="9" spans="1:8">
      <c r="A9" t="s">
        <v>330</v>
      </c>
      <c r="B9" s="18">
        <v>3.2609045976858951E-2</v>
      </c>
      <c r="C9">
        <v>0</v>
      </c>
      <c r="F9" s="17" t="s">
        <v>334</v>
      </c>
      <c r="G9" s="18">
        <v>0.3342427212628043</v>
      </c>
      <c r="H9" s="18">
        <v>5.69394172130335E-2</v>
      </c>
    </row>
    <row r="10" spans="1:8">
      <c r="A10" t="s">
        <v>331</v>
      </c>
      <c r="B10" s="18">
        <v>7.2422416064884421E-2</v>
      </c>
      <c r="C10">
        <v>0</v>
      </c>
      <c r="F10" s="17" t="s">
        <v>335</v>
      </c>
      <c r="G10" s="18">
        <v>0.10749609923766876</v>
      </c>
      <c r="H10" s="18">
        <v>2.9529433452776699E-2</v>
      </c>
    </row>
    <row r="11" spans="1:8">
      <c r="A11" s="17" t="s">
        <v>332</v>
      </c>
      <c r="B11" s="18">
        <v>0.92594523576150656</v>
      </c>
      <c r="C11" s="18">
        <v>2.33517149572257</v>
      </c>
      <c r="F11" t="s">
        <v>438</v>
      </c>
      <c r="G11" s="18">
        <v>0.14541359455959779</v>
      </c>
      <c r="H11">
        <v>0</v>
      </c>
    </row>
    <row r="12" spans="1:8">
      <c r="A12" t="s">
        <v>333</v>
      </c>
      <c r="B12" s="18">
        <v>0.10351476222886621</v>
      </c>
      <c r="C12">
        <v>0</v>
      </c>
      <c r="F12" s="17" t="s">
        <v>340</v>
      </c>
      <c r="G12" s="18">
        <v>24.490341466004121</v>
      </c>
      <c r="H12" s="18">
        <v>2.7345385592987577</v>
      </c>
    </row>
    <row r="13" spans="1:8">
      <c r="A13" s="17" t="s">
        <v>334</v>
      </c>
      <c r="B13" s="18">
        <v>0.3342427212628043</v>
      </c>
      <c r="C13" s="18">
        <v>5.69394172130335E-2</v>
      </c>
      <c r="F13" s="17" t="s">
        <v>343</v>
      </c>
      <c r="G13" s="18">
        <v>12.097197707508233</v>
      </c>
      <c r="H13" s="18">
        <v>23.425695431970976</v>
      </c>
    </row>
    <row r="14" spans="1:8">
      <c r="A14" s="17" t="s">
        <v>335</v>
      </c>
      <c r="B14" s="18">
        <v>0.10749609923766876</v>
      </c>
      <c r="C14" s="18">
        <v>2.9529433452776699E-2</v>
      </c>
    </row>
    <row r="15" spans="1:8">
      <c r="A15" t="s">
        <v>336</v>
      </c>
      <c r="B15" s="18">
        <v>1.4184934999933645</v>
      </c>
      <c r="C15" s="18">
        <v>5.0704653000000002E-3</v>
      </c>
    </row>
    <row r="16" spans="1:8">
      <c r="A16" t="s">
        <v>337</v>
      </c>
      <c r="B16" s="18">
        <v>0.10142929998616013</v>
      </c>
      <c r="C16">
        <v>0</v>
      </c>
    </row>
    <row r="17" spans="1:3">
      <c r="A17" t="s">
        <v>438</v>
      </c>
      <c r="B17" s="18">
        <v>0.14541359455959779</v>
      </c>
      <c r="C17">
        <v>0</v>
      </c>
    </row>
    <row r="18" spans="1:3">
      <c r="A18" s="17" t="s">
        <v>317</v>
      </c>
      <c r="B18" s="18">
        <v>0.31376727378896263</v>
      </c>
      <c r="C18" s="18">
        <v>0.13191609059455719</v>
      </c>
    </row>
    <row r="19" spans="1:3">
      <c r="A19" t="s">
        <v>338</v>
      </c>
      <c r="B19" s="20">
        <v>7.6972515503515887E-2</v>
      </c>
      <c r="C19">
        <v>0</v>
      </c>
    </row>
    <row r="20" spans="1:3">
      <c r="A20" t="s">
        <v>339</v>
      </c>
      <c r="B20" s="18">
        <v>8.3418489708243834E-3</v>
      </c>
      <c r="C20">
        <v>0</v>
      </c>
    </row>
    <row r="21" spans="1:3">
      <c r="A21" s="17" t="s">
        <v>316</v>
      </c>
      <c r="B21" s="18">
        <v>25.675073607337794</v>
      </c>
      <c r="C21" s="18">
        <v>7.2641601896463319</v>
      </c>
    </row>
    <row r="22" spans="1:3">
      <c r="A22" s="17" t="s">
        <v>340</v>
      </c>
      <c r="B22" s="18">
        <v>24.490341466004121</v>
      </c>
      <c r="C22" s="18">
        <v>2.7345385592987577</v>
      </c>
    </row>
    <row r="23" spans="1:3">
      <c r="A23" t="s">
        <v>341</v>
      </c>
      <c r="B23" s="18">
        <v>1.2281476734772807</v>
      </c>
      <c r="C23">
        <v>0</v>
      </c>
    </row>
    <row r="24" spans="1:3">
      <c r="A24" t="s">
        <v>342</v>
      </c>
      <c r="B24">
        <v>0</v>
      </c>
      <c r="C24" s="18">
        <v>0.53432700688938095</v>
      </c>
    </row>
    <row r="25" spans="1:3">
      <c r="A25" s="17" t="s">
        <v>343</v>
      </c>
      <c r="B25" s="18">
        <v>12.097197707508233</v>
      </c>
      <c r="C25" s="18">
        <v>23.425695431970976</v>
      </c>
    </row>
    <row r="30" spans="1:3" ht="15.75">
      <c r="A30" s="16" t="s">
        <v>283</v>
      </c>
      <c r="B30" s="16" t="s">
        <v>321</v>
      </c>
      <c r="C30" s="16" t="s">
        <v>322</v>
      </c>
    </row>
    <row r="31" spans="1:3">
      <c r="A31" s="17" t="s">
        <v>326</v>
      </c>
      <c r="B31" s="18">
        <v>61.757116407301638</v>
      </c>
      <c r="C31" s="18">
        <v>63.820530396184125</v>
      </c>
    </row>
    <row r="32" spans="1:3">
      <c r="A32" s="17" t="s">
        <v>327</v>
      </c>
      <c r="B32" s="18">
        <v>1.1885238908658651</v>
      </c>
      <c r="C32">
        <v>0</v>
      </c>
    </row>
    <row r="33" spans="1:3">
      <c r="A33" s="17" t="s">
        <v>332</v>
      </c>
      <c r="B33" s="18">
        <v>0.92594523576150656</v>
      </c>
      <c r="C33" s="18">
        <v>2.33517149572257</v>
      </c>
    </row>
    <row r="34" spans="1:3">
      <c r="A34" t="s">
        <v>336</v>
      </c>
      <c r="B34" s="18">
        <v>1.4184934999933645</v>
      </c>
      <c r="C34" s="18">
        <v>5.0704653000000002E-3</v>
      </c>
    </row>
    <row r="35" spans="1:3">
      <c r="A35" s="17" t="s">
        <v>316</v>
      </c>
      <c r="B35" s="18">
        <v>25.675073607337794</v>
      </c>
      <c r="C35" s="18">
        <v>7.2641601896463319</v>
      </c>
    </row>
    <row r="36" spans="1:3">
      <c r="A36" s="17" t="s">
        <v>340</v>
      </c>
      <c r="B36" s="18">
        <v>24.490341466004121</v>
      </c>
      <c r="C36" s="18">
        <v>2.7345385592987577</v>
      </c>
    </row>
    <row r="37" spans="1:3">
      <c r="A37" t="s">
        <v>341</v>
      </c>
      <c r="B37" s="18">
        <v>1.2281476734772807</v>
      </c>
      <c r="C37">
        <v>0</v>
      </c>
    </row>
    <row r="38" spans="1:3">
      <c r="A38" s="17" t="s">
        <v>343</v>
      </c>
      <c r="B38" s="18">
        <v>12.097197707508233</v>
      </c>
      <c r="C38" s="18">
        <v>23.425695431970976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011D64-EBD8-47B8-BB8A-9709E074635E}">
  <dimension ref="A1:L70"/>
  <sheetViews>
    <sheetView tabSelected="1" workbookViewId="0">
      <selection activeCell="E9" sqref="E9"/>
    </sheetView>
  </sheetViews>
  <sheetFormatPr defaultRowHeight="15"/>
  <cols>
    <col min="1" max="1" width="87.42578125" customWidth="1"/>
    <col min="2" max="2" width="11.28515625" bestFit="1" customWidth="1"/>
    <col min="3" max="3" width="11" style="1" bestFit="1" customWidth="1"/>
    <col min="4" max="4" width="19.5703125" bestFit="1" customWidth="1"/>
    <col min="5" max="5" width="11.28515625" bestFit="1" customWidth="1"/>
    <col min="6" max="6" width="15.28515625" bestFit="1" customWidth="1"/>
    <col min="7" max="7" width="25.28515625" bestFit="1" customWidth="1"/>
    <col min="8" max="8" width="31.7109375" bestFit="1" customWidth="1"/>
    <col min="9" max="9" width="14.28515625" bestFit="1" customWidth="1"/>
  </cols>
  <sheetData>
    <row r="1" spans="1:12" ht="15.75">
      <c r="A1" s="7" t="s">
        <v>285</v>
      </c>
      <c r="B1" s="7" t="s">
        <v>283</v>
      </c>
      <c r="C1" s="7"/>
      <c r="D1" s="7" t="s">
        <v>345</v>
      </c>
      <c r="F1" s="7" t="s">
        <v>283</v>
      </c>
      <c r="G1" s="7" t="s">
        <v>346</v>
      </c>
      <c r="H1" s="7" t="s">
        <v>347</v>
      </c>
      <c r="I1" s="7" t="s">
        <v>348</v>
      </c>
      <c r="J1" s="7" t="s">
        <v>320</v>
      </c>
    </row>
    <row r="2" spans="1:12">
      <c r="A2" t="s">
        <v>349</v>
      </c>
      <c r="B2" s="1" t="s">
        <v>315</v>
      </c>
      <c r="C2" s="1" t="s">
        <v>432</v>
      </c>
      <c r="D2" s="1">
        <v>19</v>
      </c>
      <c r="F2" s="1" t="s">
        <v>315</v>
      </c>
      <c r="G2" s="1">
        <v>52</v>
      </c>
      <c r="H2" s="1">
        <f>SUM(D2:D53)</f>
        <v>142</v>
      </c>
      <c r="I2" s="19">
        <f>H2/G2</f>
        <v>2.7307692307692308</v>
      </c>
      <c r="J2" s="18" t="e">
        <f>SUM(#REF!)</f>
        <v>#REF!</v>
      </c>
    </row>
    <row r="3" spans="1:12">
      <c r="A3" t="s">
        <v>350</v>
      </c>
      <c r="B3" s="1" t="s">
        <v>315</v>
      </c>
      <c r="C3" s="1" t="s">
        <v>432</v>
      </c>
      <c r="D3" s="1">
        <v>13</v>
      </c>
      <c r="E3" s="18" t="e">
        <f>SUM(#REF!)</f>
        <v>#REF!</v>
      </c>
      <c r="F3" s="1" t="s">
        <v>319</v>
      </c>
      <c r="G3" s="1">
        <v>2</v>
      </c>
      <c r="H3" s="1">
        <f>SUM(D54:D55)</f>
        <v>3</v>
      </c>
      <c r="I3" s="1">
        <f t="shared" ref="I3:I6" si="0">H3/G3</f>
        <v>1.5</v>
      </c>
      <c r="J3" s="18" t="e">
        <f>SUM(#REF!)</f>
        <v>#REF!</v>
      </c>
    </row>
    <row r="4" spans="1:12">
      <c r="A4" t="s">
        <v>351</v>
      </c>
      <c r="B4" s="1" t="s">
        <v>315</v>
      </c>
      <c r="C4" s="1" t="s">
        <v>432</v>
      </c>
      <c r="D4" s="1">
        <v>11</v>
      </c>
      <c r="F4" s="1" t="s">
        <v>318</v>
      </c>
      <c r="G4" s="1">
        <v>1</v>
      </c>
      <c r="H4" s="1">
        <v>1</v>
      </c>
      <c r="I4" s="1">
        <f t="shared" si="0"/>
        <v>1</v>
      </c>
      <c r="J4" s="18" t="e">
        <f>SUM(#REF!)</f>
        <v>#REF!</v>
      </c>
      <c r="L4" s="18" t="e">
        <f>SUM(J2:J6)</f>
        <v>#REF!</v>
      </c>
    </row>
    <row r="5" spans="1:12">
      <c r="A5" t="s">
        <v>352</v>
      </c>
      <c r="B5" s="1" t="s">
        <v>315</v>
      </c>
      <c r="C5" s="1" t="s">
        <v>432</v>
      </c>
      <c r="D5" s="1">
        <v>8</v>
      </c>
      <c r="F5" s="1" t="s">
        <v>317</v>
      </c>
      <c r="G5" s="1">
        <v>2</v>
      </c>
      <c r="H5" s="1">
        <f>SUM(D57:D58)</f>
        <v>4</v>
      </c>
      <c r="I5" s="1">
        <f t="shared" si="0"/>
        <v>2</v>
      </c>
      <c r="J5" s="18" t="e">
        <f>SUM(#REF!)</f>
        <v>#REF!</v>
      </c>
    </row>
    <row r="6" spans="1:12">
      <c r="A6" t="s">
        <v>353</v>
      </c>
      <c r="B6" s="1" t="s">
        <v>315</v>
      </c>
      <c r="C6" s="1" t="s">
        <v>432</v>
      </c>
      <c r="D6" s="1">
        <v>7</v>
      </c>
      <c r="F6" s="1" t="s">
        <v>316</v>
      </c>
      <c r="G6" s="1">
        <v>12</v>
      </c>
      <c r="H6" s="1">
        <f>SUM(D59:D70)</f>
        <v>33</v>
      </c>
      <c r="I6" s="1">
        <f t="shared" si="0"/>
        <v>2.75</v>
      </c>
      <c r="J6" s="18" t="e">
        <f>SUM(#REF!)</f>
        <v>#REF!</v>
      </c>
    </row>
    <row r="7" spans="1:12">
      <c r="A7" t="s">
        <v>354</v>
      </c>
      <c r="B7" s="1" t="s">
        <v>315</v>
      </c>
      <c r="C7" s="1" t="s">
        <v>432</v>
      </c>
      <c r="D7" s="1">
        <v>9</v>
      </c>
      <c r="F7" s="1" t="s">
        <v>432</v>
      </c>
      <c r="H7">
        <v>114</v>
      </c>
      <c r="I7" s="1"/>
      <c r="J7" s="18" t="e">
        <f>SUM(#REF!)</f>
        <v>#REF!</v>
      </c>
    </row>
    <row r="8" spans="1:12">
      <c r="A8" t="s">
        <v>355</v>
      </c>
      <c r="B8" s="1" t="s">
        <v>315</v>
      </c>
      <c r="C8" s="1" t="s">
        <v>432</v>
      </c>
      <c r="D8" s="1">
        <v>7</v>
      </c>
      <c r="F8" s="1" t="s">
        <v>435</v>
      </c>
      <c r="H8">
        <v>28</v>
      </c>
      <c r="J8">
        <v>5.5086939318236796</v>
      </c>
    </row>
    <row r="9" spans="1:12">
      <c r="A9" t="s">
        <v>356</v>
      </c>
      <c r="B9" s="1" t="s">
        <v>315</v>
      </c>
      <c r="C9" s="1" t="s">
        <v>432</v>
      </c>
      <c r="D9" s="1">
        <v>5</v>
      </c>
      <c r="F9" s="1" t="s">
        <v>437</v>
      </c>
      <c r="J9">
        <v>5.69394172130335E-2</v>
      </c>
    </row>
    <row r="10" spans="1:12">
      <c r="A10" t="s">
        <v>357</v>
      </c>
      <c r="B10" s="1" t="s">
        <v>315</v>
      </c>
      <c r="C10" s="1" t="s">
        <v>432</v>
      </c>
      <c r="D10" s="1">
        <v>4</v>
      </c>
      <c r="F10" s="1" t="s">
        <v>434</v>
      </c>
      <c r="J10" s="18" t="e">
        <f>SUM(#REF!)</f>
        <v>#REF!</v>
      </c>
    </row>
    <row r="11" spans="1:12">
      <c r="A11" t="s">
        <v>358</v>
      </c>
      <c r="B11" s="1" t="s">
        <v>315</v>
      </c>
      <c r="C11" s="1" t="s">
        <v>432</v>
      </c>
      <c r="D11" s="1">
        <v>3</v>
      </c>
      <c r="F11" s="1" t="s">
        <v>433</v>
      </c>
      <c r="J11" s="18" t="e">
        <f>SUM(#REF!)</f>
        <v>#REF!</v>
      </c>
    </row>
    <row r="12" spans="1:12">
      <c r="A12" t="s">
        <v>359</v>
      </c>
      <c r="B12" s="1" t="s">
        <v>315</v>
      </c>
      <c r="C12" s="1" t="s">
        <v>432</v>
      </c>
      <c r="D12" s="1">
        <v>3</v>
      </c>
      <c r="F12" s="1" t="s">
        <v>436</v>
      </c>
      <c r="J12">
        <v>1.09359281979838E-3</v>
      </c>
    </row>
    <row r="13" spans="1:12">
      <c r="A13" t="s">
        <v>360</v>
      </c>
      <c r="B13" s="1" t="s">
        <v>315</v>
      </c>
      <c r="C13" s="1" t="s">
        <v>432</v>
      </c>
      <c r="D13" s="1">
        <v>3</v>
      </c>
    </row>
    <row r="14" spans="1:12">
      <c r="A14" t="s">
        <v>361</v>
      </c>
      <c r="B14" s="1" t="s">
        <v>315</v>
      </c>
      <c r="C14" s="1" t="s">
        <v>432</v>
      </c>
      <c r="D14" s="1">
        <v>2</v>
      </c>
    </row>
    <row r="15" spans="1:12">
      <c r="A15" t="s">
        <v>362</v>
      </c>
      <c r="B15" s="1" t="s">
        <v>315</v>
      </c>
      <c r="C15" s="1" t="s">
        <v>432</v>
      </c>
      <c r="D15" s="1">
        <v>2</v>
      </c>
    </row>
    <row r="16" spans="1:12">
      <c r="A16" t="s">
        <v>363</v>
      </c>
      <c r="B16" s="1" t="s">
        <v>315</v>
      </c>
      <c r="C16" s="1" t="s">
        <v>432</v>
      </c>
      <c r="D16" s="1">
        <v>2</v>
      </c>
    </row>
    <row r="17" spans="1:4">
      <c r="A17" t="s">
        <v>364</v>
      </c>
      <c r="B17" s="1" t="s">
        <v>315</v>
      </c>
      <c r="C17" s="1" t="s">
        <v>432</v>
      </c>
      <c r="D17" s="1">
        <v>3</v>
      </c>
    </row>
    <row r="18" spans="1:4">
      <c r="A18" t="s">
        <v>365</v>
      </c>
      <c r="B18" s="1" t="s">
        <v>315</v>
      </c>
      <c r="C18" s="1" t="s">
        <v>432</v>
      </c>
      <c r="D18" s="1">
        <v>3</v>
      </c>
    </row>
    <row r="19" spans="1:4">
      <c r="A19" t="s">
        <v>366</v>
      </c>
      <c r="B19" s="1" t="s">
        <v>315</v>
      </c>
      <c r="C19" s="1" t="s">
        <v>432</v>
      </c>
      <c r="D19" s="1">
        <v>2</v>
      </c>
    </row>
    <row r="20" spans="1:4">
      <c r="A20" t="s">
        <v>367</v>
      </c>
      <c r="B20" s="1" t="s">
        <v>315</v>
      </c>
      <c r="C20" s="1" t="s">
        <v>432</v>
      </c>
      <c r="D20" s="1">
        <v>2</v>
      </c>
    </row>
    <row r="21" spans="1:4">
      <c r="A21" t="s">
        <v>368</v>
      </c>
      <c r="B21" s="1" t="s">
        <v>315</v>
      </c>
      <c r="C21" s="1" t="s">
        <v>432</v>
      </c>
      <c r="D21" s="1">
        <v>2</v>
      </c>
    </row>
    <row r="22" spans="1:4">
      <c r="A22" t="s">
        <v>369</v>
      </c>
      <c r="B22" s="1" t="s">
        <v>315</v>
      </c>
      <c r="C22" s="1" t="s">
        <v>432</v>
      </c>
      <c r="D22" s="1">
        <v>1</v>
      </c>
    </row>
    <row r="23" spans="1:4">
      <c r="A23" t="s">
        <v>370</v>
      </c>
      <c r="B23" s="1" t="s">
        <v>315</v>
      </c>
      <c r="C23" s="1" t="s">
        <v>432</v>
      </c>
      <c r="D23" s="1">
        <v>1</v>
      </c>
    </row>
    <row r="24" spans="1:4">
      <c r="A24" t="s">
        <v>371</v>
      </c>
      <c r="B24" s="1" t="s">
        <v>315</v>
      </c>
      <c r="C24" s="1" t="s">
        <v>432</v>
      </c>
      <c r="D24" s="1">
        <v>1</v>
      </c>
    </row>
    <row r="25" spans="1:4">
      <c r="A25" t="s">
        <v>372</v>
      </c>
      <c r="B25" s="1" t="s">
        <v>315</v>
      </c>
      <c r="C25" s="1" t="s">
        <v>432</v>
      </c>
      <c r="D25" s="1">
        <v>1</v>
      </c>
    </row>
    <row r="26" spans="1:4">
      <c r="A26" t="s">
        <v>373</v>
      </c>
      <c r="B26" s="1" t="s">
        <v>315</v>
      </c>
      <c r="C26" s="1" t="s">
        <v>435</v>
      </c>
      <c r="D26" s="1">
        <v>1</v>
      </c>
    </row>
    <row r="27" spans="1:4">
      <c r="A27" t="s">
        <v>374</v>
      </c>
      <c r="B27" s="1" t="s">
        <v>315</v>
      </c>
      <c r="C27" s="1" t="s">
        <v>437</v>
      </c>
      <c r="D27" s="1">
        <v>1</v>
      </c>
    </row>
    <row r="28" spans="1:4">
      <c r="A28" t="s">
        <v>375</v>
      </c>
      <c r="B28" s="1" t="s">
        <v>315</v>
      </c>
      <c r="C28" s="1" t="s">
        <v>434</v>
      </c>
      <c r="D28" s="1">
        <v>1</v>
      </c>
    </row>
    <row r="29" spans="1:4">
      <c r="A29" t="s">
        <v>376</v>
      </c>
      <c r="B29" s="1" t="s">
        <v>315</v>
      </c>
      <c r="C29" s="1" t="s">
        <v>434</v>
      </c>
      <c r="D29" s="1">
        <v>1</v>
      </c>
    </row>
    <row r="30" spans="1:4">
      <c r="A30" t="s">
        <v>377</v>
      </c>
      <c r="B30" s="1" t="s">
        <v>315</v>
      </c>
      <c r="C30" s="1" t="s">
        <v>434</v>
      </c>
      <c r="D30" s="1">
        <v>1</v>
      </c>
    </row>
    <row r="31" spans="1:4">
      <c r="A31" t="s">
        <v>378</v>
      </c>
      <c r="B31" s="1" t="s">
        <v>315</v>
      </c>
      <c r="C31" s="1" t="s">
        <v>434</v>
      </c>
      <c r="D31" s="1">
        <v>1</v>
      </c>
    </row>
    <row r="32" spans="1:4">
      <c r="A32" t="s">
        <v>379</v>
      </c>
      <c r="B32" s="1" t="s">
        <v>315</v>
      </c>
      <c r="C32" s="1" t="s">
        <v>434</v>
      </c>
      <c r="D32" s="1">
        <v>1</v>
      </c>
    </row>
    <row r="33" spans="1:4">
      <c r="A33" t="s">
        <v>380</v>
      </c>
      <c r="B33" s="1" t="s">
        <v>315</v>
      </c>
      <c r="C33" s="1" t="s">
        <v>434</v>
      </c>
      <c r="D33" s="1">
        <v>1</v>
      </c>
    </row>
    <row r="34" spans="1:4">
      <c r="A34" t="s">
        <v>381</v>
      </c>
      <c r="B34" s="1" t="s">
        <v>315</v>
      </c>
      <c r="C34" s="1" t="s">
        <v>434</v>
      </c>
      <c r="D34" s="1">
        <v>1</v>
      </c>
    </row>
    <row r="35" spans="1:4">
      <c r="A35" t="s">
        <v>382</v>
      </c>
      <c r="B35" s="1" t="s">
        <v>315</v>
      </c>
      <c r="C35" s="1" t="s">
        <v>434</v>
      </c>
      <c r="D35" s="1">
        <v>1</v>
      </c>
    </row>
    <row r="36" spans="1:4">
      <c r="A36" t="s">
        <v>383</v>
      </c>
      <c r="B36" s="1" t="s">
        <v>315</v>
      </c>
      <c r="C36" s="1" t="s">
        <v>434</v>
      </c>
      <c r="D36" s="1">
        <v>1</v>
      </c>
    </row>
    <row r="37" spans="1:4">
      <c r="A37" t="s">
        <v>384</v>
      </c>
      <c r="B37" s="1" t="s">
        <v>315</v>
      </c>
      <c r="C37" s="1" t="s">
        <v>434</v>
      </c>
      <c r="D37" s="1">
        <v>1</v>
      </c>
    </row>
    <row r="38" spans="1:4">
      <c r="A38" t="s">
        <v>385</v>
      </c>
      <c r="B38" s="1" t="s">
        <v>315</v>
      </c>
      <c r="C38" s="1" t="s">
        <v>434</v>
      </c>
      <c r="D38" s="1">
        <v>1</v>
      </c>
    </row>
    <row r="39" spans="1:4">
      <c r="A39" t="s">
        <v>386</v>
      </c>
      <c r="B39" s="1" t="s">
        <v>315</v>
      </c>
      <c r="C39" s="1" t="s">
        <v>436</v>
      </c>
      <c r="D39" s="1">
        <v>1</v>
      </c>
    </row>
    <row r="40" spans="1:4">
      <c r="A40" t="s">
        <v>387</v>
      </c>
      <c r="B40" s="1" t="s">
        <v>315</v>
      </c>
      <c r="C40" s="1" t="s">
        <v>433</v>
      </c>
      <c r="D40" s="1">
        <v>1</v>
      </c>
    </row>
    <row r="41" spans="1:4">
      <c r="A41" t="s">
        <v>388</v>
      </c>
      <c r="B41" s="1" t="s">
        <v>315</v>
      </c>
      <c r="C41" s="1" t="s">
        <v>433</v>
      </c>
      <c r="D41" s="1">
        <v>1</v>
      </c>
    </row>
    <row r="42" spans="1:4">
      <c r="A42" t="s">
        <v>389</v>
      </c>
      <c r="B42" s="1" t="s">
        <v>315</v>
      </c>
      <c r="C42" s="1" t="s">
        <v>433</v>
      </c>
      <c r="D42" s="1">
        <v>1</v>
      </c>
    </row>
    <row r="43" spans="1:4">
      <c r="A43" t="s">
        <v>390</v>
      </c>
      <c r="B43" s="1" t="s">
        <v>315</v>
      </c>
      <c r="C43" s="1" t="s">
        <v>433</v>
      </c>
      <c r="D43" s="1">
        <v>1</v>
      </c>
    </row>
    <row r="44" spans="1:4">
      <c r="A44" t="s">
        <v>391</v>
      </c>
      <c r="B44" s="1" t="s">
        <v>315</v>
      </c>
      <c r="C44" s="1" t="s">
        <v>433</v>
      </c>
      <c r="D44" s="1">
        <v>1</v>
      </c>
    </row>
    <row r="45" spans="1:4">
      <c r="A45" t="s">
        <v>392</v>
      </c>
      <c r="B45" s="1" t="s">
        <v>315</v>
      </c>
      <c r="C45" s="1" t="s">
        <v>433</v>
      </c>
      <c r="D45" s="1">
        <v>1</v>
      </c>
    </row>
    <row r="46" spans="1:4">
      <c r="A46" t="s">
        <v>393</v>
      </c>
      <c r="B46" s="1" t="s">
        <v>315</v>
      </c>
      <c r="C46" s="1" t="s">
        <v>433</v>
      </c>
      <c r="D46" s="1">
        <v>1</v>
      </c>
    </row>
    <row r="47" spans="1:4">
      <c r="A47" t="s">
        <v>394</v>
      </c>
      <c r="B47" s="1" t="s">
        <v>315</v>
      </c>
      <c r="C47" s="1" t="s">
        <v>433</v>
      </c>
      <c r="D47" s="1">
        <v>1</v>
      </c>
    </row>
    <row r="48" spans="1:4">
      <c r="A48" t="s">
        <v>395</v>
      </c>
      <c r="B48" s="1" t="s">
        <v>315</v>
      </c>
      <c r="C48" s="1" t="s">
        <v>433</v>
      </c>
      <c r="D48" s="1">
        <v>1</v>
      </c>
    </row>
    <row r="49" spans="1:4">
      <c r="A49" t="s">
        <v>396</v>
      </c>
      <c r="B49" s="1" t="s">
        <v>315</v>
      </c>
      <c r="C49" s="1" t="s">
        <v>433</v>
      </c>
      <c r="D49" s="1">
        <v>1</v>
      </c>
    </row>
    <row r="50" spans="1:4">
      <c r="A50" t="s">
        <v>397</v>
      </c>
      <c r="B50" s="1" t="s">
        <v>315</v>
      </c>
      <c r="C50" s="1" t="s">
        <v>433</v>
      </c>
      <c r="D50" s="1">
        <v>1</v>
      </c>
    </row>
    <row r="51" spans="1:4">
      <c r="A51" t="s">
        <v>398</v>
      </c>
      <c r="B51" s="1" t="s">
        <v>315</v>
      </c>
      <c r="C51" s="1" t="s">
        <v>433</v>
      </c>
      <c r="D51" s="1">
        <v>1</v>
      </c>
    </row>
    <row r="52" spans="1:4">
      <c r="A52" t="s">
        <v>399</v>
      </c>
      <c r="B52" s="1" t="s">
        <v>315</v>
      </c>
      <c r="C52" s="1" t="s">
        <v>433</v>
      </c>
      <c r="D52" s="1">
        <v>1</v>
      </c>
    </row>
    <row r="53" spans="1:4">
      <c r="A53" t="s">
        <v>400</v>
      </c>
      <c r="B53" s="1" t="s">
        <v>315</v>
      </c>
      <c r="C53" s="1" t="s">
        <v>433</v>
      </c>
      <c r="D53" s="1">
        <v>1</v>
      </c>
    </row>
    <row r="54" spans="1:4">
      <c r="A54" t="s">
        <v>413</v>
      </c>
      <c r="B54" s="1" t="s">
        <v>319</v>
      </c>
      <c r="D54" s="1">
        <v>1</v>
      </c>
    </row>
    <row r="55" spans="1:4">
      <c r="A55" t="s">
        <v>415</v>
      </c>
      <c r="B55" s="1" t="s">
        <v>319</v>
      </c>
      <c r="D55" s="1">
        <v>2</v>
      </c>
    </row>
    <row r="56" spans="1:4">
      <c r="A56" t="s">
        <v>416</v>
      </c>
      <c r="B56" s="1" t="s">
        <v>318</v>
      </c>
      <c r="D56" s="1">
        <v>1</v>
      </c>
    </row>
    <row r="57" spans="1:4">
      <c r="A57" t="s">
        <v>417</v>
      </c>
      <c r="B57" s="1" t="s">
        <v>317</v>
      </c>
      <c r="D57" s="1">
        <v>3</v>
      </c>
    </row>
    <row r="58" spans="1:4">
      <c r="A58" t="s">
        <v>418</v>
      </c>
      <c r="B58" s="1" t="s">
        <v>317</v>
      </c>
      <c r="D58" s="1">
        <v>1</v>
      </c>
    </row>
    <row r="59" spans="1:4">
      <c r="A59" t="s">
        <v>419</v>
      </c>
      <c r="B59" s="1" t="s">
        <v>316</v>
      </c>
      <c r="D59" s="1">
        <v>3</v>
      </c>
    </row>
    <row r="60" spans="1:4">
      <c r="A60" t="s">
        <v>420</v>
      </c>
      <c r="B60" s="1" t="s">
        <v>316</v>
      </c>
      <c r="D60" s="1">
        <v>5</v>
      </c>
    </row>
    <row r="61" spans="1:4">
      <c r="A61" t="s">
        <v>421</v>
      </c>
      <c r="B61" s="1" t="s">
        <v>316</v>
      </c>
      <c r="D61" s="1">
        <v>5</v>
      </c>
    </row>
    <row r="62" spans="1:4">
      <c r="A62" t="s">
        <v>422</v>
      </c>
      <c r="B62" s="1" t="s">
        <v>316</v>
      </c>
      <c r="D62" s="1">
        <v>6</v>
      </c>
    </row>
    <row r="63" spans="1:4">
      <c r="A63" t="s">
        <v>423</v>
      </c>
      <c r="B63" s="1" t="s">
        <v>316</v>
      </c>
      <c r="D63" s="1">
        <v>7</v>
      </c>
    </row>
    <row r="64" spans="1:4">
      <c r="A64" t="s">
        <v>424</v>
      </c>
      <c r="B64" s="1" t="s">
        <v>316</v>
      </c>
      <c r="D64" s="1">
        <v>1</v>
      </c>
    </row>
    <row r="65" spans="1:4">
      <c r="A65" t="s">
        <v>425</v>
      </c>
      <c r="B65" s="1" t="s">
        <v>316</v>
      </c>
      <c r="D65" s="1">
        <v>1</v>
      </c>
    </row>
    <row r="66" spans="1:4">
      <c r="A66" t="s">
        <v>426</v>
      </c>
      <c r="B66" s="1" t="s">
        <v>316</v>
      </c>
      <c r="D66" s="1">
        <v>1</v>
      </c>
    </row>
    <row r="67" spans="1:4">
      <c r="A67" t="s">
        <v>427</v>
      </c>
      <c r="B67" s="1" t="s">
        <v>316</v>
      </c>
      <c r="D67" s="1">
        <v>1</v>
      </c>
    </row>
    <row r="68" spans="1:4">
      <c r="A68" t="s">
        <v>428</v>
      </c>
      <c r="B68" s="1" t="s">
        <v>316</v>
      </c>
      <c r="D68" s="1">
        <v>1</v>
      </c>
    </row>
    <row r="69" spans="1:4">
      <c r="A69" t="s">
        <v>429</v>
      </c>
      <c r="B69" s="1" t="s">
        <v>316</v>
      </c>
      <c r="D69" s="1">
        <v>1</v>
      </c>
    </row>
    <row r="70" spans="1:4">
      <c r="A70" t="s">
        <v>430</v>
      </c>
      <c r="B70" s="1" t="s">
        <v>316</v>
      </c>
      <c r="D70" s="1">
        <v>1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A96413-C3E3-4F60-AE3D-6D2093806AF1}">
  <dimension ref="A1:D24"/>
  <sheetViews>
    <sheetView workbookViewId="0">
      <selection activeCell="C3" sqref="C3"/>
    </sheetView>
  </sheetViews>
  <sheetFormatPr defaultRowHeight="15"/>
  <cols>
    <col min="1" max="1" width="116.85546875" bestFit="1" customWidth="1"/>
    <col min="3" max="3" width="115.7109375" bestFit="1" customWidth="1"/>
  </cols>
  <sheetData>
    <row r="1" spans="1:4">
      <c r="A1" t="s">
        <v>445</v>
      </c>
      <c r="B1">
        <v>18.357551803038501</v>
      </c>
      <c r="C1" t="s">
        <v>349</v>
      </c>
      <c r="D1">
        <v>18.835699999999999</v>
      </c>
    </row>
    <row r="2" spans="1:4">
      <c r="A2" t="s">
        <v>446</v>
      </c>
      <c r="B2">
        <v>14.071784928217101</v>
      </c>
      <c r="C2" t="s">
        <v>350</v>
      </c>
      <c r="D2">
        <v>14.367369999999999</v>
      </c>
    </row>
    <row r="3" spans="1:4">
      <c r="A3" s="22" t="s">
        <v>447</v>
      </c>
      <c r="B3" s="22">
        <v>7.7991503432197202</v>
      </c>
      <c r="C3" s="22" t="s">
        <v>351</v>
      </c>
      <c r="D3" s="22">
        <v>5.5277810000000001</v>
      </c>
    </row>
    <row r="4" spans="1:4">
      <c r="A4" t="s">
        <v>352</v>
      </c>
      <c r="B4">
        <v>2.6397543299285156</v>
      </c>
      <c r="C4" t="s">
        <v>352</v>
      </c>
      <c r="D4">
        <v>2.6398000000000001</v>
      </c>
    </row>
    <row r="5" spans="1:4">
      <c r="A5" t="s">
        <v>441</v>
      </c>
      <c r="B5">
        <v>5.6402661410542967</v>
      </c>
      <c r="C5" t="s">
        <v>353</v>
      </c>
      <c r="D5">
        <v>5.64</v>
      </c>
    </row>
    <row r="6" spans="1:4">
      <c r="A6" s="22" t="s">
        <v>442</v>
      </c>
      <c r="B6" s="22">
        <v>0.75749987856467504</v>
      </c>
      <c r="C6" s="22" t="s">
        <v>354</v>
      </c>
      <c r="D6" s="22">
        <v>0.76629999999999998</v>
      </c>
    </row>
    <row r="7" spans="1:4">
      <c r="A7" t="s">
        <v>355</v>
      </c>
      <c r="B7">
        <v>0.25426999283626628</v>
      </c>
      <c r="C7" t="s">
        <v>355</v>
      </c>
      <c r="D7">
        <v>0.25430000000000003</v>
      </c>
    </row>
    <row r="8" spans="1:4">
      <c r="A8" t="s">
        <v>443</v>
      </c>
      <c r="B8">
        <v>2.5205916808287547</v>
      </c>
      <c r="C8" t="s">
        <v>356</v>
      </c>
      <c r="D8">
        <v>2.8159800000000001</v>
      </c>
    </row>
    <row r="9" spans="1:4">
      <c r="A9" t="s">
        <v>357</v>
      </c>
      <c r="B9">
        <v>1.6136337048253671</v>
      </c>
      <c r="C9" t="s">
        <v>357</v>
      </c>
      <c r="D9">
        <v>1.6135999999999999</v>
      </c>
    </row>
    <row r="10" spans="1:4">
      <c r="A10" t="s">
        <v>358</v>
      </c>
      <c r="B10">
        <v>3.38409548809899</v>
      </c>
      <c r="C10" t="s">
        <v>358</v>
      </c>
      <c r="D10">
        <v>3.3841000000000001</v>
      </c>
    </row>
    <row r="11" spans="1:4">
      <c r="A11" t="s">
        <v>359</v>
      </c>
      <c r="B11">
        <v>0.2400919387493031</v>
      </c>
      <c r="C11" t="s">
        <v>359</v>
      </c>
      <c r="D11">
        <v>0.24010000000000001</v>
      </c>
    </row>
    <row r="12" spans="1:4">
      <c r="A12" t="s">
        <v>360</v>
      </c>
      <c r="B12">
        <v>4.7646594449481903</v>
      </c>
      <c r="C12" t="s">
        <v>360</v>
      </c>
      <c r="D12">
        <v>4.7647000000000004</v>
      </c>
    </row>
    <row r="13" spans="1:4">
      <c r="A13" t="s">
        <v>361</v>
      </c>
      <c r="B13">
        <v>0.21890000000000001</v>
      </c>
      <c r="C13" t="s">
        <v>361</v>
      </c>
      <c r="D13">
        <v>0.21890000000000001</v>
      </c>
    </row>
    <row r="14" spans="1:4">
      <c r="A14" t="s">
        <v>362</v>
      </c>
      <c r="B14">
        <v>2.3259867450583909</v>
      </c>
      <c r="C14" t="s">
        <v>362</v>
      </c>
      <c r="D14">
        <v>2.3239999999999998</v>
      </c>
    </row>
    <row r="15" spans="1:4">
      <c r="A15" t="s">
        <v>363</v>
      </c>
      <c r="B15">
        <v>4.9940743192405872</v>
      </c>
      <c r="C15" t="s">
        <v>363</v>
      </c>
      <c r="D15">
        <v>4.9941000000000004</v>
      </c>
    </row>
    <row r="16" spans="1:4">
      <c r="A16" t="s">
        <v>364</v>
      </c>
      <c r="B16">
        <v>2.568261799169095</v>
      </c>
      <c r="C16" t="s">
        <v>364</v>
      </c>
      <c r="D16">
        <v>2.5682999999999998</v>
      </c>
    </row>
    <row r="17" spans="1:4">
      <c r="A17" t="s">
        <v>440</v>
      </c>
      <c r="B17">
        <v>2.568261799169095</v>
      </c>
      <c r="C17" t="s">
        <v>365</v>
      </c>
      <c r="D17">
        <v>2.5682999999999998</v>
      </c>
    </row>
    <row r="18" spans="1:4">
      <c r="A18" t="s">
        <v>366</v>
      </c>
      <c r="B18">
        <v>0.27910000000000001</v>
      </c>
      <c r="C18" t="s">
        <v>366</v>
      </c>
      <c r="D18">
        <v>0.27910000000000001</v>
      </c>
    </row>
    <row r="19" spans="1:4">
      <c r="A19" t="s">
        <v>367</v>
      </c>
      <c r="B19">
        <v>1.8535792786720331</v>
      </c>
      <c r="C19" t="s">
        <v>367</v>
      </c>
      <c r="D19">
        <v>1.8535999999999999</v>
      </c>
    </row>
    <row r="20" spans="1:4">
      <c r="A20" t="s">
        <v>368</v>
      </c>
      <c r="B20">
        <v>3.7900000000000003E-2</v>
      </c>
      <c r="C20" t="s">
        <v>368</v>
      </c>
      <c r="D20">
        <v>3.7900000000000003E-2</v>
      </c>
    </row>
    <row r="21" spans="1:4">
      <c r="A21" t="s">
        <v>369</v>
      </c>
      <c r="B21">
        <v>0.21459856903763</v>
      </c>
      <c r="C21" t="s">
        <v>369</v>
      </c>
      <c r="D21">
        <v>0.21459856903763</v>
      </c>
    </row>
    <row r="22" spans="1:4">
      <c r="A22" t="s">
        <v>370</v>
      </c>
      <c r="B22">
        <v>5.69394172130335E-2</v>
      </c>
      <c r="C22" t="s">
        <v>370</v>
      </c>
      <c r="D22">
        <v>5.69394172130335E-2</v>
      </c>
    </row>
    <row r="23" spans="1:4">
      <c r="A23" t="s">
        <v>371</v>
      </c>
      <c r="B23">
        <v>2.6609929426732098E-2</v>
      </c>
      <c r="C23" t="s">
        <v>371</v>
      </c>
      <c r="D23">
        <v>2.6609929426732098E-2</v>
      </c>
    </row>
    <row r="24" spans="1:4">
      <c r="A24" t="s">
        <v>372</v>
      </c>
      <c r="B24">
        <v>0.83445761799598495</v>
      </c>
      <c r="C24" t="s">
        <v>372</v>
      </c>
      <c r="D24">
        <v>0.83445761799598495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16_Naja_atra_Liverpool_unkown_r</vt:lpstr>
      <vt:lpstr>for alignment</vt:lpstr>
      <vt:lpstr>Transcriptome comparison</vt:lpstr>
      <vt:lpstr>Proteoform count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2018-01-09T23:13:58Z</dcterms:created>
  <dcterms:modified xsi:type="dcterms:W3CDTF">2020-02-12T11:43:02Z</dcterms:modified>
</cp:coreProperties>
</file>